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伊香　俊哉\Downloads\"/>
    </mc:Choice>
  </mc:AlternateContent>
  <xr:revisionPtr revIDLastSave="0" documentId="13_ncr:1_{2E714133-1F91-4047-8772-09150FE295F7}" xr6:coauthVersionLast="36" xr6:coauthVersionMax="36" xr10:uidLastSave="{00000000-0000-0000-0000-000000000000}"/>
  <bookViews>
    <workbookView xWindow="-110" yWindow="-110" windowWidth="22280" windowHeight="13180" tabRatio="879" firstSheet="1" activeTab="1" xr2:uid="{00000000-000D-0000-FFFF-FFFF00000000}"/>
  </bookViews>
  <sheets>
    <sheet name="所属コード" sheetId="122" state="hidden" r:id="rId1"/>
    <sheet name="記入例" sheetId="107" r:id="rId2"/>
    <sheet name="氏名・職・所属入力シート（必須）" sheetId="80" r:id="rId3"/>
    <sheet name="2024.4" sheetId="108" r:id="rId4"/>
    <sheet name="2024.5" sheetId="111" r:id="rId5"/>
    <sheet name="2024.6" sheetId="112" r:id="rId6"/>
    <sheet name="2024.7" sheetId="113" r:id="rId7"/>
    <sheet name="2024.8" sheetId="114" r:id="rId8"/>
    <sheet name="2024.9" sheetId="115" r:id="rId9"/>
    <sheet name="2024.10" sheetId="116" r:id="rId10"/>
    <sheet name="2024.11" sheetId="117" r:id="rId11"/>
    <sheet name="2024.12" sheetId="118" r:id="rId12"/>
    <sheet name="2025.1" sheetId="119" r:id="rId13"/>
    <sheet name="2025.2" sheetId="120" r:id="rId14"/>
    <sheet name="2025.3" sheetId="121" r:id="rId15"/>
  </sheets>
  <definedNames>
    <definedName name="_xlnm.Print_Area" localSheetId="9">'2024.10'!$A$1:$O$50</definedName>
    <definedName name="_xlnm.Print_Area" localSheetId="10">'2024.11'!$A$1:$O$50</definedName>
    <definedName name="_xlnm.Print_Area" localSheetId="11">'2024.12'!$A$1:$O$50</definedName>
    <definedName name="_xlnm.Print_Area" localSheetId="3">'2024.4'!$A$1:$O$50</definedName>
    <definedName name="_xlnm.Print_Area" localSheetId="4">'2024.5'!$A$1:$O$50</definedName>
    <definedName name="_xlnm.Print_Area" localSheetId="5">'2024.6'!$A$1:$O$50</definedName>
    <definedName name="_xlnm.Print_Area" localSheetId="6">'2024.7'!$A$1:$O$50</definedName>
    <definedName name="_xlnm.Print_Area" localSheetId="7">'2024.8'!$A$1:$O$50</definedName>
    <definedName name="_xlnm.Print_Area" localSheetId="8">'2024.9'!$A$1:$O$50</definedName>
    <definedName name="_xlnm.Print_Area" localSheetId="12">'2025.1'!$A$1:$O$50</definedName>
    <definedName name="_xlnm.Print_Area" localSheetId="13">'2025.2'!$A$1:$O$50</definedName>
    <definedName name="_xlnm.Print_Area" localSheetId="14">'2025.3'!$A$1:$O$50</definedName>
    <definedName name="_xlnm.Print_Area" localSheetId="1">記入例!$A$1:$O$50</definedName>
    <definedName name="_xlnm.Print_Area" localSheetId="2">'氏名・職・所属入力シート（必須）'!$A$1:$I$11</definedName>
    <definedName name="オープンユニバーシティ">所属コード!#REF!</definedName>
    <definedName name="システムデザイン学部">所属コード!$F$2:$F$7</definedName>
    <definedName name="学術情報基盤センター">所属コード!$J$2:$J$7</definedName>
    <definedName name="学生サポートセンター">所属コード!$K$2:$K$5</definedName>
    <definedName name="経済経営学部">所属コード!$B$2:$B$7</definedName>
    <definedName name="健康福祉学部">所属コード!$G$2:$G$7</definedName>
    <definedName name="国際センター">所属コード!$I$2:$I$7</definedName>
    <definedName name="産業技術大学院大学">所属コード!$K$2:$K$7</definedName>
    <definedName name="人文社会学部">所属コード!$A$2:$A$7</definedName>
    <definedName name="大学教育センター">所属コード!$H$2:$H$7</definedName>
    <definedName name="都市環境学部">所属コード!$E$2:$E$7</definedName>
    <definedName name="法学部">所属コード!$C$2:$C$7</definedName>
    <definedName name="理学部">所属コード!$D$2:$D$7</definedName>
  </definedNames>
  <calcPr calcId="191028"/>
</workbook>
</file>

<file path=xl/calcChain.xml><?xml version="1.0" encoding="utf-8"?>
<calcChain xmlns="http://schemas.openxmlformats.org/spreadsheetml/2006/main">
  <c r="B39" i="120" l="1"/>
  <c r="L4" i="117"/>
  <c r="L4" i="113"/>
  <c r="L4" i="121" l="1"/>
  <c r="L4" i="120"/>
  <c r="L4" i="119"/>
  <c r="L4" i="118"/>
  <c r="L4" i="116"/>
  <c r="L4" i="115"/>
  <c r="L4" i="114"/>
  <c r="L4" i="112"/>
  <c r="L4" i="111"/>
  <c r="I6" i="107"/>
  <c r="J5" i="107"/>
  <c r="F5" i="107"/>
  <c r="C5" i="107"/>
  <c r="I6" i="121" l="1"/>
  <c r="C6" i="121"/>
  <c r="I6" i="120"/>
  <c r="C6" i="120"/>
  <c r="I6" i="119"/>
  <c r="C6" i="119"/>
  <c r="I6" i="118"/>
  <c r="C6" i="118"/>
  <c r="I6" i="117"/>
  <c r="C6" i="117"/>
  <c r="I6" i="116"/>
  <c r="C6" i="116"/>
  <c r="I6" i="115"/>
  <c r="C6" i="115"/>
  <c r="I6" i="114"/>
  <c r="C6" i="114"/>
  <c r="I6" i="113"/>
  <c r="C6" i="113"/>
  <c r="I6" i="112"/>
  <c r="C6" i="112"/>
  <c r="I6" i="111"/>
  <c r="C6" i="111"/>
  <c r="C6" i="108"/>
  <c r="J5" i="121"/>
  <c r="F5" i="121"/>
  <c r="C5" i="121"/>
  <c r="J5" i="120"/>
  <c r="F5" i="120"/>
  <c r="C5" i="120"/>
  <c r="J5" i="119"/>
  <c r="F5" i="119"/>
  <c r="C5" i="119"/>
  <c r="J5" i="118"/>
  <c r="F5" i="118"/>
  <c r="C5" i="118"/>
  <c r="J5" i="117"/>
  <c r="F5" i="117"/>
  <c r="C5" i="117"/>
  <c r="J5" i="116"/>
  <c r="F5" i="116"/>
  <c r="C5" i="116"/>
  <c r="J5" i="115"/>
  <c r="F5" i="115"/>
  <c r="C5" i="115"/>
  <c r="J5" i="114"/>
  <c r="F5" i="114"/>
  <c r="C5" i="114"/>
  <c r="J5" i="113"/>
  <c r="F5" i="113"/>
  <c r="C5" i="113"/>
  <c r="J5" i="112"/>
  <c r="F5" i="112"/>
  <c r="C5" i="112"/>
  <c r="J5" i="111"/>
  <c r="F5" i="111"/>
  <c r="C5" i="111"/>
  <c r="I6" i="108"/>
  <c r="J5" i="108"/>
  <c r="C5" i="108"/>
  <c r="F5" i="108"/>
  <c r="AL41" i="121" l="1"/>
  <c r="AK41" i="121" s="1"/>
  <c r="AL40" i="121"/>
  <c r="AK40" i="121" s="1"/>
  <c r="AL39" i="121"/>
  <c r="AK39" i="121" s="1"/>
  <c r="AL38" i="121"/>
  <c r="AK38" i="121" s="1"/>
  <c r="AL37" i="121"/>
  <c r="AK37" i="121" s="1"/>
  <c r="AL36" i="121"/>
  <c r="AK36" i="121" s="1"/>
  <c r="AL35" i="121"/>
  <c r="AK35" i="121" s="1"/>
  <c r="AL34" i="121"/>
  <c r="AK34" i="121" s="1"/>
  <c r="AL33" i="121"/>
  <c r="AK33" i="121" s="1"/>
  <c r="AL32" i="121"/>
  <c r="AJ32" i="121" s="1"/>
  <c r="AL31" i="121"/>
  <c r="AL30" i="121"/>
  <c r="AL29" i="121"/>
  <c r="AJ29" i="121" s="1"/>
  <c r="AK29" i="121"/>
  <c r="AL28" i="121"/>
  <c r="AK28" i="121" s="1"/>
  <c r="AL27" i="121"/>
  <c r="AK27" i="121" s="1"/>
  <c r="AL26" i="121"/>
  <c r="AK26" i="121" s="1"/>
  <c r="AL25" i="121"/>
  <c r="AJ25" i="121" s="1"/>
  <c r="AL24" i="121"/>
  <c r="AK24" i="121" s="1"/>
  <c r="AL23" i="121"/>
  <c r="AK23" i="121" s="1"/>
  <c r="AL22" i="121"/>
  <c r="AK22" i="121" s="1"/>
  <c r="AJ22" i="121"/>
  <c r="AL21" i="121"/>
  <c r="AK21" i="121" s="1"/>
  <c r="AL20" i="121"/>
  <c r="AK20" i="121" s="1"/>
  <c r="AL19" i="121"/>
  <c r="AK19" i="121" s="1"/>
  <c r="AL18" i="121"/>
  <c r="AK18" i="121" s="1"/>
  <c r="AL17" i="121"/>
  <c r="AK17" i="121" s="1"/>
  <c r="AL16" i="121"/>
  <c r="AK16" i="121" s="1"/>
  <c r="AL15" i="121"/>
  <c r="AJ15" i="121" s="1"/>
  <c r="AL14" i="121"/>
  <c r="AK14" i="121" s="1"/>
  <c r="AS25" i="121"/>
  <c r="A39" i="121" s="1"/>
  <c r="AL13" i="121"/>
  <c r="AK13" i="121" s="1"/>
  <c r="AL12" i="121"/>
  <c r="AK12" i="121" s="1"/>
  <c r="B12" i="121"/>
  <c r="B13" i="121" s="1"/>
  <c r="B14" i="121" s="1"/>
  <c r="B15" i="121" s="1"/>
  <c r="B16" i="121" s="1"/>
  <c r="B17" i="121" s="1"/>
  <c r="B18" i="121" s="1"/>
  <c r="B19" i="121" s="1"/>
  <c r="B20" i="121" s="1"/>
  <c r="B21" i="121" s="1"/>
  <c r="B22" i="121" s="1"/>
  <c r="B23" i="121" s="1"/>
  <c r="B24" i="121" s="1"/>
  <c r="B25" i="121" s="1"/>
  <c r="B26" i="121" s="1"/>
  <c r="B27" i="121" s="1"/>
  <c r="B28" i="121" s="1"/>
  <c r="B29" i="121" s="1"/>
  <c r="B30" i="121" s="1"/>
  <c r="B31" i="121" s="1"/>
  <c r="B32" i="121" s="1"/>
  <c r="B33" i="121" s="1"/>
  <c r="B34" i="121" s="1"/>
  <c r="B35" i="121" s="1"/>
  <c r="B36" i="121" s="1"/>
  <c r="B37" i="121" s="1"/>
  <c r="B38" i="121" s="1"/>
  <c r="B39" i="121" s="1"/>
  <c r="B40" i="121" s="1"/>
  <c r="B41" i="121" s="1"/>
  <c r="AL11" i="121"/>
  <c r="AJ11" i="121" s="1"/>
  <c r="AS10" i="121"/>
  <c r="AT13" i="121" s="1"/>
  <c r="AV41" i="120"/>
  <c r="AQ41" i="120" s="1"/>
  <c r="AN41" i="120"/>
  <c r="AL41" i="120"/>
  <c r="AK41" i="120"/>
  <c r="AJ41" i="120"/>
  <c r="AC41" i="120"/>
  <c r="AV40" i="120"/>
  <c r="AN40" i="120"/>
  <c r="AL40" i="120"/>
  <c r="AK40" i="120"/>
  <c r="AJ40" i="120"/>
  <c r="AC40" i="120"/>
  <c r="AL39" i="120"/>
  <c r="AK39" i="120" s="1"/>
  <c r="AL38" i="120"/>
  <c r="AK38" i="120" s="1"/>
  <c r="AL37" i="120"/>
  <c r="AK37" i="120" s="1"/>
  <c r="AL36" i="120"/>
  <c r="AK36" i="120" s="1"/>
  <c r="AL35" i="120"/>
  <c r="AJ35" i="120" s="1"/>
  <c r="AL34" i="120"/>
  <c r="AK34" i="120" s="1"/>
  <c r="AL33" i="120"/>
  <c r="AK33" i="120" s="1"/>
  <c r="AL32" i="120"/>
  <c r="AK32" i="120" s="1"/>
  <c r="AL31" i="120"/>
  <c r="AK31" i="120" s="1"/>
  <c r="AL30" i="120"/>
  <c r="AK30" i="120" s="1"/>
  <c r="AL29" i="120"/>
  <c r="AJ29" i="120" s="1"/>
  <c r="AL28" i="120"/>
  <c r="AJ28" i="120" s="1"/>
  <c r="AL27" i="120"/>
  <c r="AK27" i="120" s="1"/>
  <c r="AL26" i="120"/>
  <c r="AJ26" i="120" s="1"/>
  <c r="AL25" i="120"/>
  <c r="AL24" i="120"/>
  <c r="AK24" i="120" s="1"/>
  <c r="AL23" i="120"/>
  <c r="AK23" i="120" s="1"/>
  <c r="AL22" i="120"/>
  <c r="AK22" i="120" s="1"/>
  <c r="AL21" i="120"/>
  <c r="AJ21" i="120" s="1"/>
  <c r="AL20" i="120"/>
  <c r="AK20" i="120" s="1"/>
  <c r="AL19" i="120"/>
  <c r="AJ19" i="120" s="1"/>
  <c r="AL18" i="120"/>
  <c r="AK18" i="120" s="1"/>
  <c r="AL17" i="120"/>
  <c r="AK17" i="120" s="1"/>
  <c r="AL16" i="120"/>
  <c r="AK16" i="120" s="1"/>
  <c r="AL15" i="120"/>
  <c r="AK15" i="120" s="1"/>
  <c r="AL14" i="120"/>
  <c r="AJ14" i="120" s="1"/>
  <c r="AL13" i="120"/>
  <c r="AJ13" i="120" s="1"/>
  <c r="AL12" i="120"/>
  <c r="AK12" i="120" s="1"/>
  <c r="B12" i="120"/>
  <c r="B13" i="120" s="1"/>
  <c r="B14" i="120" s="1"/>
  <c r="B15" i="120" s="1"/>
  <c r="B16" i="120" s="1"/>
  <c r="B17" i="120" s="1"/>
  <c r="B18" i="120" s="1"/>
  <c r="B19" i="120" s="1"/>
  <c r="B20" i="120" s="1"/>
  <c r="B21" i="120" s="1"/>
  <c r="B22" i="120" s="1"/>
  <c r="B23" i="120" s="1"/>
  <c r="B24" i="120" s="1"/>
  <c r="B25" i="120" s="1"/>
  <c r="B26" i="120" s="1"/>
  <c r="B27" i="120" s="1"/>
  <c r="B28" i="120" s="1"/>
  <c r="B29" i="120" s="1"/>
  <c r="B30" i="120" s="1"/>
  <c r="B31" i="120" s="1"/>
  <c r="B32" i="120" s="1"/>
  <c r="B33" i="120" s="1"/>
  <c r="B34" i="120" s="1"/>
  <c r="B35" i="120" s="1"/>
  <c r="B36" i="120" s="1"/>
  <c r="B37" i="120" s="1"/>
  <c r="B38" i="120" s="1"/>
  <c r="AL11" i="120"/>
  <c r="AK11" i="120" s="1"/>
  <c r="AS10" i="120"/>
  <c r="AT13" i="120" s="1"/>
  <c r="AS25" i="120" s="1"/>
  <c r="A41" i="120" s="1"/>
  <c r="AL41" i="119"/>
  <c r="AJ41" i="119" s="1"/>
  <c r="AL40" i="119"/>
  <c r="AK40" i="119" s="1"/>
  <c r="AL39" i="119"/>
  <c r="AK39" i="119" s="1"/>
  <c r="AL38" i="119"/>
  <c r="AJ38" i="119" s="1"/>
  <c r="AL37" i="119"/>
  <c r="AK37" i="119" s="1"/>
  <c r="AL36" i="119"/>
  <c r="AK36" i="119" s="1"/>
  <c r="AL35" i="119"/>
  <c r="AL34" i="119"/>
  <c r="AK34" i="119" s="1"/>
  <c r="AL33" i="119"/>
  <c r="AK33" i="119" s="1"/>
  <c r="AL32" i="119"/>
  <c r="AK32" i="119" s="1"/>
  <c r="AL31" i="119"/>
  <c r="AK31" i="119" s="1"/>
  <c r="AL30" i="119"/>
  <c r="AJ30" i="119" s="1"/>
  <c r="AL29" i="119"/>
  <c r="AK29" i="119" s="1"/>
  <c r="AL28" i="119"/>
  <c r="AK28" i="119" s="1"/>
  <c r="AL27" i="119"/>
  <c r="AK27" i="119" s="1"/>
  <c r="AL26" i="119"/>
  <c r="AJ26" i="119" s="1"/>
  <c r="AK26" i="119"/>
  <c r="AS25" i="119"/>
  <c r="A41" i="119" s="1"/>
  <c r="AL25" i="119"/>
  <c r="AJ25" i="119" s="1"/>
  <c r="AL24" i="119"/>
  <c r="AK24" i="119" s="1"/>
  <c r="AL23" i="119"/>
  <c r="AK23" i="119" s="1"/>
  <c r="AL22" i="119"/>
  <c r="AJ22" i="119" s="1"/>
  <c r="AL21" i="119"/>
  <c r="AJ21" i="119" s="1"/>
  <c r="AL20" i="119"/>
  <c r="AK20" i="119" s="1"/>
  <c r="AL19" i="119"/>
  <c r="AK19" i="119" s="1"/>
  <c r="AL18" i="119"/>
  <c r="AJ18" i="119" s="1"/>
  <c r="AL17" i="119"/>
  <c r="AJ17" i="119" s="1"/>
  <c r="AL16" i="119"/>
  <c r="AJ16" i="119" s="1"/>
  <c r="AL15" i="119"/>
  <c r="AL14" i="119"/>
  <c r="AJ14" i="119" s="1"/>
  <c r="AL13" i="119"/>
  <c r="AL12" i="119"/>
  <c r="B12" i="119"/>
  <c r="B13" i="119" s="1"/>
  <c r="B14" i="119" s="1"/>
  <c r="B15" i="119" s="1"/>
  <c r="B16" i="119" s="1"/>
  <c r="B17" i="119" s="1"/>
  <c r="B18" i="119" s="1"/>
  <c r="B19" i="119" s="1"/>
  <c r="B20" i="119" s="1"/>
  <c r="B21" i="119" s="1"/>
  <c r="B22" i="119" s="1"/>
  <c r="B23" i="119" s="1"/>
  <c r="B24" i="119" s="1"/>
  <c r="B25" i="119" s="1"/>
  <c r="B26" i="119" s="1"/>
  <c r="B27" i="119" s="1"/>
  <c r="B28" i="119" s="1"/>
  <c r="B29" i="119" s="1"/>
  <c r="B30" i="119" s="1"/>
  <c r="B31" i="119" s="1"/>
  <c r="B32" i="119" s="1"/>
  <c r="B33" i="119" s="1"/>
  <c r="B34" i="119" s="1"/>
  <c r="B35" i="119" s="1"/>
  <c r="B36" i="119" s="1"/>
  <c r="B37" i="119" s="1"/>
  <c r="B38" i="119" s="1"/>
  <c r="B39" i="119" s="1"/>
  <c r="B40" i="119" s="1"/>
  <c r="B41" i="119" s="1"/>
  <c r="AL11" i="119"/>
  <c r="AJ11" i="119" s="1"/>
  <c r="AS10" i="119"/>
  <c r="AT13" i="119" s="1"/>
  <c r="AL41" i="118"/>
  <c r="AJ41" i="118" s="1"/>
  <c r="AL40" i="118"/>
  <c r="AJ40" i="118" s="1"/>
  <c r="AL39" i="118"/>
  <c r="AK39" i="118" s="1"/>
  <c r="AL38" i="118"/>
  <c r="AJ38" i="118" s="1"/>
  <c r="AL37" i="118"/>
  <c r="AJ37" i="118" s="1"/>
  <c r="AL36" i="118"/>
  <c r="AK36" i="118" s="1"/>
  <c r="AL35" i="118"/>
  <c r="AK35" i="118" s="1"/>
  <c r="AL34" i="118"/>
  <c r="AL33" i="118"/>
  <c r="AK33" i="118" s="1"/>
  <c r="AL32" i="118"/>
  <c r="AK32" i="118" s="1"/>
  <c r="AL31" i="118"/>
  <c r="AK31" i="118" s="1"/>
  <c r="AL30" i="118"/>
  <c r="AK30" i="118" s="1"/>
  <c r="AL29" i="118"/>
  <c r="AK29" i="118" s="1"/>
  <c r="AL28" i="118"/>
  <c r="AK28" i="118" s="1"/>
  <c r="AL27" i="118"/>
  <c r="AK27" i="118" s="1"/>
  <c r="AL26" i="118"/>
  <c r="AK26" i="118" s="1"/>
  <c r="AS25" i="118"/>
  <c r="A39" i="118" s="1"/>
  <c r="AL25" i="118"/>
  <c r="AK25" i="118" s="1"/>
  <c r="AL24" i="118"/>
  <c r="AJ24" i="118" s="1"/>
  <c r="AL23" i="118"/>
  <c r="AK23" i="118" s="1"/>
  <c r="AL22" i="118"/>
  <c r="AK22" i="118" s="1"/>
  <c r="AL21" i="118"/>
  <c r="AJ21" i="118" s="1"/>
  <c r="AK21" i="118"/>
  <c r="AL20" i="118"/>
  <c r="AK20" i="118" s="1"/>
  <c r="AL19" i="118"/>
  <c r="AK19" i="118" s="1"/>
  <c r="AL18" i="118"/>
  <c r="AK18" i="118" s="1"/>
  <c r="AL17" i="118"/>
  <c r="AK17" i="118" s="1"/>
  <c r="AL16" i="118"/>
  <c r="AJ16" i="118" s="1"/>
  <c r="AL15" i="118"/>
  <c r="AK15" i="118" s="1"/>
  <c r="AL14" i="118"/>
  <c r="AK14" i="118" s="1"/>
  <c r="AL13" i="118"/>
  <c r="AK13" i="118" s="1"/>
  <c r="AL12" i="118"/>
  <c r="AK12" i="118" s="1"/>
  <c r="B12" i="118"/>
  <c r="B13" i="118" s="1"/>
  <c r="B14" i="118" s="1"/>
  <c r="B15" i="118" s="1"/>
  <c r="B16" i="118" s="1"/>
  <c r="B17" i="118" s="1"/>
  <c r="B18" i="118" s="1"/>
  <c r="B19" i="118" s="1"/>
  <c r="B20" i="118" s="1"/>
  <c r="B21" i="118" s="1"/>
  <c r="B22" i="118" s="1"/>
  <c r="B23" i="118" s="1"/>
  <c r="B24" i="118" s="1"/>
  <c r="B25" i="118" s="1"/>
  <c r="B26" i="118" s="1"/>
  <c r="B27" i="118" s="1"/>
  <c r="B28" i="118" s="1"/>
  <c r="B29" i="118" s="1"/>
  <c r="B30" i="118" s="1"/>
  <c r="B31" i="118" s="1"/>
  <c r="B32" i="118" s="1"/>
  <c r="B33" i="118" s="1"/>
  <c r="B34" i="118" s="1"/>
  <c r="B35" i="118" s="1"/>
  <c r="B36" i="118" s="1"/>
  <c r="B37" i="118" s="1"/>
  <c r="B38" i="118" s="1"/>
  <c r="B39" i="118" s="1"/>
  <c r="B40" i="118" s="1"/>
  <c r="B41" i="118" s="1"/>
  <c r="AL11" i="118"/>
  <c r="AJ11" i="118" s="1"/>
  <c r="AS10" i="118"/>
  <c r="AT13" i="118"/>
  <c r="AV41" i="117"/>
  <c r="AQ41" i="117" s="1"/>
  <c r="AL41" i="117"/>
  <c r="AK41" i="117"/>
  <c r="AJ41" i="117"/>
  <c r="AN41" i="117" s="1"/>
  <c r="AC41" i="117"/>
  <c r="AL40" i="117"/>
  <c r="AK40" i="117" s="1"/>
  <c r="AL39" i="117"/>
  <c r="AK39" i="117" s="1"/>
  <c r="AJ39" i="117"/>
  <c r="AL38" i="117"/>
  <c r="AK38" i="117" s="1"/>
  <c r="AL37" i="117"/>
  <c r="AK37" i="117" s="1"/>
  <c r="AL36" i="117"/>
  <c r="AL35" i="117"/>
  <c r="AK35" i="117" s="1"/>
  <c r="AL34" i="117"/>
  <c r="AK34" i="117" s="1"/>
  <c r="AL33" i="117"/>
  <c r="AK33" i="117" s="1"/>
  <c r="AL32" i="117"/>
  <c r="AK32" i="117" s="1"/>
  <c r="AL31" i="117"/>
  <c r="AL30" i="117"/>
  <c r="AL29" i="117"/>
  <c r="AK29" i="117" s="1"/>
  <c r="AL28" i="117"/>
  <c r="AK28" i="117" s="1"/>
  <c r="AL27" i="117"/>
  <c r="AJ27" i="117" s="1"/>
  <c r="AL26" i="117"/>
  <c r="AS25" i="117"/>
  <c r="A41" i="117" s="1"/>
  <c r="AL25" i="117"/>
  <c r="AK25" i="117" s="1"/>
  <c r="AL24" i="117"/>
  <c r="AK24" i="117" s="1"/>
  <c r="AL23" i="117"/>
  <c r="AK23" i="117" s="1"/>
  <c r="AL22" i="117"/>
  <c r="AK22" i="117" s="1"/>
  <c r="AL21" i="117"/>
  <c r="AK21" i="117" s="1"/>
  <c r="AL20" i="117"/>
  <c r="AJ20" i="117" s="1"/>
  <c r="AL19" i="117"/>
  <c r="AL18" i="117"/>
  <c r="AJ18" i="117" s="1"/>
  <c r="AL17" i="117"/>
  <c r="AJ17" i="117" s="1"/>
  <c r="AL16" i="117"/>
  <c r="AK16" i="117" s="1"/>
  <c r="AL15" i="117"/>
  <c r="AK15" i="117" s="1"/>
  <c r="AL14" i="117"/>
  <c r="AK14" i="117" s="1"/>
  <c r="AL13" i="117"/>
  <c r="AJ13" i="117" s="1"/>
  <c r="AL12" i="117"/>
  <c r="AJ12" i="117" s="1"/>
  <c r="B12" i="117"/>
  <c r="B13" i="117" s="1"/>
  <c r="B14" i="117" s="1"/>
  <c r="B15" i="117" s="1"/>
  <c r="B16" i="117" s="1"/>
  <c r="B17" i="117" s="1"/>
  <c r="B18" i="117" s="1"/>
  <c r="B19" i="117" s="1"/>
  <c r="B20" i="117" s="1"/>
  <c r="B21" i="117" s="1"/>
  <c r="B22" i="117" s="1"/>
  <c r="B23" i="117" s="1"/>
  <c r="B24" i="117" s="1"/>
  <c r="B25" i="117" s="1"/>
  <c r="B26" i="117" s="1"/>
  <c r="B27" i="117" s="1"/>
  <c r="B28" i="117" s="1"/>
  <c r="B29" i="117" s="1"/>
  <c r="B30" i="117" s="1"/>
  <c r="B31" i="117" s="1"/>
  <c r="B32" i="117" s="1"/>
  <c r="B33" i="117" s="1"/>
  <c r="B34" i="117" s="1"/>
  <c r="B35" i="117" s="1"/>
  <c r="B36" i="117" s="1"/>
  <c r="B37" i="117" s="1"/>
  <c r="B38" i="117" s="1"/>
  <c r="B39" i="117" s="1"/>
  <c r="B40" i="117" s="1"/>
  <c r="AL11" i="117"/>
  <c r="AK11" i="117" s="1"/>
  <c r="AS10" i="117"/>
  <c r="AT13" i="117" s="1"/>
  <c r="AL41" i="116"/>
  <c r="AK41" i="116" s="1"/>
  <c r="AL40" i="116"/>
  <c r="AK40" i="116" s="1"/>
  <c r="A40" i="116"/>
  <c r="AL39" i="116"/>
  <c r="AJ39" i="116" s="1"/>
  <c r="AL38" i="116"/>
  <c r="AJ38" i="116" s="1"/>
  <c r="AL37" i="116"/>
  <c r="AK37" i="116" s="1"/>
  <c r="AL36" i="116"/>
  <c r="AJ36" i="116" s="1"/>
  <c r="AL35" i="116"/>
  <c r="AK35" i="116" s="1"/>
  <c r="AL34" i="116"/>
  <c r="AK34" i="116" s="1"/>
  <c r="AL33" i="116"/>
  <c r="AK33" i="116" s="1"/>
  <c r="AL32" i="116"/>
  <c r="AJ32" i="116" s="1"/>
  <c r="AL31" i="116"/>
  <c r="AK31" i="116" s="1"/>
  <c r="AL30" i="116"/>
  <c r="AL29" i="116"/>
  <c r="AL28" i="116"/>
  <c r="AK28" i="116" s="1"/>
  <c r="AL27" i="116"/>
  <c r="AK27" i="116" s="1"/>
  <c r="AL26" i="116"/>
  <c r="AJ26" i="116" s="1"/>
  <c r="AS25" i="116"/>
  <c r="A41" i="116" s="1"/>
  <c r="AL25" i="116"/>
  <c r="AK25" i="116" s="1"/>
  <c r="AL24" i="116"/>
  <c r="AK24" i="116" s="1"/>
  <c r="AL23" i="116"/>
  <c r="AL22" i="116"/>
  <c r="AL21" i="116"/>
  <c r="AL20" i="116"/>
  <c r="AJ20" i="116" s="1"/>
  <c r="AL19" i="116"/>
  <c r="AK19" i="116" s="1"/>
  <c r="AL18" i="116"/>
  <c r="AK18" i="116" s="1"/>
  <c r="AL17" i="116"/>
  <c r="AK17" i="116" s="1"/>
  <c r="AL16" i="116"/>
  <c r="AK16" i="116" s="1"/>
  <c r="AL15" i="116"/>
  <c r="AK15" i="116" s="1"/>
  <c r="AL14" i="116"/>
  <c r="AK14" i="116" s="1"/>
  <c r="AL13" i="116"/>
  <c r="AK13" i="116" s="1"/>
  <c r="AL12" i="116"/>
  <c r="AK12" i="116" s="1"/>
  <c r="B12" i="116"/>
  <c r="B13" i="116" s="1"/>
  <c r="B14" i="116" s="1"/>
  <c r="B15" i="116" s="1"/>
  <c r="B16" i="116" s="1"/>
  <c r="B17" i="116" s="1"/>
  <c r="B18" i="116" s="1"/>
  <c r="B19" i="116" s="1"/>
  <c r="B20" i="116" s="1"/>
  <c r="B21" i="116" s="1"/>
  <c r="B22" i="116" s="1"/>
  <c r="B23" i="116" s="1"/>
  <c r="B24" i="116" s="1"/>
  <c r="B25" i="116" s="1"/>
  <c r="B26" i="116" s="1"/>
  <c r="B27" i="116" s="1"/>
  <c r="B28" i="116" s="1"/>
  <c r="B29" i="116" s="1"/>
  <c r="B30" i="116" s="1"/>
  <c r="B31" i="116" s="1"/>
  <c r="B32" i="116" s="1"/>
  <c r="B33" i="116" s="1"/>
  <c r="B34" i="116" s="1"/>
  <c r="B35" i="116" s="1"/>
  <c r="B36" i="116" s="1"/>
  <c r="B37" i="116" s="1"/>
  <c r="B38" i="116" s="1"/>
  <c r="B39" i="116" s="1"/>
  <c r="B40" i="116" s="1"/>
  <c r="B41" i="116" s="1"/>
  <c r="AL11" i="116"/>
  <c r="AK11" i="116" s="1"/>
  <c r="AS10" i="116"/>
  <c r="AT13" i="116" s="1"/>
  <c r="AL41" i="115"/>
  <c r="AL40" i="115"/>
  <c r="AK40" i="115" s="1"/>
  <c r="AL39" i="115"/>
  <c r="AJ39" i="115" s="1"/>
  <c r="AL38" i="115"/>
  <c r="AK38" i="115" s="1"/>
  <c r="AL37" i="115"/>
  <c r="AK37" i="115" s="1"/>
  <c r="AL36" i="115"/>
  <c r="AK36" i="115" s="1"/>
  <c r="AL35" i="115"/>
  <c r="AK35" i="115" s="1"/>
  <c r="AL34" i="115"/>
  <c r="AJ34" i="115" s="1"/>
  <c r="AL33" i="115"/>
  <c r="AK33" i="115" s="1"/>
  <c r="AL32" i="115"/>
  <c r="AJ32" i="115" s="1"/>
  <c r="AL31" i="115"/>
  <c r="AL30" i="115"/>
  <c r="AK30" i="115" s="1"/>
  <c r="AL29" i="115"/>
  <c r="AK29" i="115" s="1"/>
  <c r="AL28" i="115"/>
  <c r="AK28" i="115" s="1"/>
  <c r="AL27" i="115"/>
  <c r="AK27" i="115" s="1"/>
  <c r="AL26" i="115"/>
  <c r="AK26" i="115" s="1"/>
  <c r="AS25" i="115"/>
  <c r="A41" i="115"/>
  <c r="AL25" i="115"/>
  <c r="AK25" i="115" s="1"/>
  <c r="AL24" i="115"/>
  <c r="AJ24" i="115" s="1"/>
  <c r="AL23" i="115"/>
  <c r="AK23" i="115" s="1"/>
  <c r="AL22" i="115"/>
  <c r="AK22" i="115" s="1"/>
  <c r="AL21" i="115"/>
  <c r="AK21" i="115" s="1"/>
  <c r="AL20" i="115"/>
  <c r="AJ20" i="115" s="1"/>
  <c r="AL19" i="115"/>
  <c r="AJ19" i="115" s="1"/>
  <c r="AL18" i="115"/>
  <c r="AK18" i="115" s="1"/>
  <c r="AL17" i="115"/>
  <c r="AL16" i="115"/>
  <c r="AK16" i="115" s="1"/>
  <c r="AL15" i="115"/>
  <c r="AK15" i="115" s="1"/>
  <c r="AL14" i="115"/>
  <c r="AJ14" i="115" s="1"/>
  <c r="AL13" i="115"/>
  <c r="AK13" i="115" s="1"/>
  <c r="AL12" i="115"/>
  <c r="AK12" i="115" s="1"/>
  <c r="B12" i="115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B27" i="115" s="1"/>
  <c r="B28" i="115" s="1"/>
  <c r="B29" i="115" s="1"/>
  <c r="B30" i="115" s="1"/>
  <c r="B31" i="115" s="1"/>
  <c r="B32" i="115" s="1"/>
  <c r="B33" i="115" s="1"/>
  <c r="B34" i="115" s="1"/>
  <c r="B35" i="115" s="1"/>
  <c r="B36" i="115" s="1"/>
  <c r="B37" i="115" s="1"/>
  <c r="B38" i="115" s="1"/>
  <c r="B39" i="115" s="1"/>
  <c r="B40" i="115" s="1"/>
  <c r="AL11" i="115"/>
  <c r="AK11" i="115" s="1"/>
  <c r="AS10" i="115"/>
  <c r="AT13" i="115" s="1"/>
  <c r="AL41" i="114"/>
  <c r="AJ41" i="114" s="1"/>
  <c r="AL40" i="114"/>
  <c r="AJ40" i="114" s="1"/>
  <c r="AK40" i="114"/>
  <c r="AL39" i="114"/>
  <c r="AK39" i="114" s="1"/>
  <c r="AL38" i="114"/>
  <c r="AK38" i="114" s="1"/>
  <c r="AL37" i="114"/>
  <c r="AK37" i="114" s="1"/>
  <c r="AL36" i="114"/>
  <c r="AK36" i="114" s="1"/>
  <c r="AL35" i="114"/>
  <c r="AJ35" i="114" s="1"/>
  <c r="AL34" i="114"/>
  <c r="AK34" i="114" s="1"/>
  <c r="AL33" i="114"/>
  <c r="AK33" i="114" s="1"/>
  <c r="AL32" i="114"/>
  <c r="AK32" i="114" s="1"/>
  <c r="AL31" i="114"/>
  <c r="AJ31" i="114" s="1"/>
  <c r="AL30" i="114"/>
  <c r="AJ30" i="114" s="1"/>
  <c r="AL29" i="114"/>
  <c r="AJ29" i="114" s="1"/>
  <c r="AL28" i="114"/>
  <c r="AK28" i="114" s="1"/>
  <c r="AL27" i="114"/>
  <c r="AJ27" i="114" s="1"/>
  <c r="AL26" i="114"/>
  <c r="AJ26" i="114" s="1"/>
  <c r="AN26" i="114" s="1"/>
  <c r="AP26" i="114" s="1"/>
  <c r="AK26" i="114"/>
  <c r="AS25" i="114"/>
  <c r="A41" i="114" s="1"/>
  <c r="AL25" i="114"/>
  <c r="AL24" i="114"/>
  <c r="AJ24" i="114" s="1"/>
  <c r="AL23" i="114"/>
  <c r="AK23" i="114" s="1"/>
  <c r="AL22" i="114"/>
  <c r="AK22" i="114" s="1"/>
  <c r="AL21" i="114"/>
  <c r="AJ21" i="114" s="1"/>
  <c r="AL20" i="114"/>
  <c r="AJ20" i="114" s="1"/>
  <c r="AL19" i="114"/>
  <c r="AL18" i="114"/>
  <c r="AK18" i="114" s="1"/>
  <c r="AL17" i="114"/>
  <c r="AK17" i="114" s="1"/>
  <c r="AL16" i="114"/>
  <c r="AJ16" i="114" s="1"/>
  <c r="AL15" i="114"/>
  <c r="AL14" i="114"/>
  <c r="AJ14" i="114" s="1"/>
  <c r="AL13" i="114"/>
  <c r="AK13" i="114" s="1"/>
  <c r="AL12" i="114"/>
  <c r="AJ12" i="114" s="1"/>
  <c r="B12" i="114"/>
  <c r="B13" i="114" s="1"/>
  <c r="B14" i="114" s="1"/>
  <c r="B15" i="114" s="1"/>
  <c r="B16" i="114" s="1"/>
  <c r="B17" i="114" s="1"/>
  <c r="B18" i="114" s="1"/>
  <c r="B19" i="114" s="1"/>
  <c r="B20" i="114" s="1"/>
  <c r="B21" i="114" s="1"/>
  <c r="B22" i="114" s="1"/>
  <c r="B23" i="114" s="1"/>
  <c r="B24" i="114" s="1"/>
  <c r="B25" i="114" s="1"/>
  <c r="B26" i="114" s="1"/>
  <c r="B27" i="114" s="1"/>
  <c r="B28" i="114" s="1"/>
  <c r="B29" i="114" s="1"/>
  <c r="B30" i="114" s="1"/>
  <c r="B31" i="114" s="1"/>
  <c r="B32" i="114" s="1"/>
  <c r="B33" i="114" s="1"/>
  <c r="B34" i="114" s="1"/>
  <c r="B35" i="114" s="1"/>
  <c r="B36" i="114" s="1"/>
  <c r="B37" i="114" s="1"/>
  <c r="B38" i="114" s="1"/>
  <c r="B39" i="114" s="1"/>
  <c r="B40" i="114" s="1"/>
  <c r="B41" i="114" s="1"/>
  <c r="AL11" i="114"/>
  <c r="AK11" i="114" s="1"/>
  <c r="AS10" i="114"/>
  <c r="AT13" i="114" s="1"/>
  <c r="AL41" i="113"/>
  <c r="AK41" i="113" s="1"/>
  <c r="AL40" i="113"/>
  <c r="AK40" i="113" s="1"/>
  <c r="AL39" i="113"/>
  <c r="AK39" i="113" s="1"/>
  <c r="AL38" i="113"/>
  <c r="AK38" i="113" s="1"/>
  <c r="AL37" i="113"/>
  <c r="AK37" i="113" s="1"/>
  <c r="AL36" i="113"/>
  <c r="AL35" i="113"/>
  <c r="AK35" i="113" s="1"/>
  <c r="AL34" i="113"/>
  <c r="AK34" i="113" s="1"/>
  <c r="AL33" i="113"/>
  <c r="AK33" i="113" s="1"/>
  <c r="AL32" i="113"/>
  <c r="AJ32" i="113" s="1"/>
  <c r="AL31" i="113"/>
  <c r="AJ31" i="113" s="1"/>
  <c r="AL30" i="113"/>
  <c r="AK30" i="113" s="1"/>
  <c r="AL29" i="113"/>
  <c r="AK29" i="113" s="1"/>
  <c r="AL28" i="113"/>
  <c r="AK28" i="113" s="1"/>
  <c r="AL27" i="113"/>
  <c r="AK27" i="113" s="1"/>
  <c r="AL26" i="113"/>
  <c r="AS25" i="113"/>
  <c r="A41" i="113" s="1"/>
  <c r="AL25" i="113"/>
  <c r="AK25" i="113" s="1"/>
  <c r="AL24" i="113"/>
  <c r="AL23" i="113"/>
  <c r="AK23" i="113" s="1"/>
  <c r="AL22" i="113"/>
  <c r="AK22" i="113" s="1"/>
  <c r="AL21" i="113"/>
  <c r="AJ21" i="113" s="1"/>
  <c r="AL20" i="113"/>
  <c r="AJ20" i="113" s="1"/>
  <c r="AL19" i="113"/>
  <c r="AK19" i="113" s="1"/>
  <c r="AL18" i="113"/>
  <c r="AK18" i="113" s="1"/>
  <c r="AL17" i="113"/>
  <c r="AJ17" i="113" s="1"/>
  <c r="AL16" i="113"/>
  <c r="AL15" i="113"/>
  <c r="AK15" i="113" s="1"/>
  <c r="AL14" i="113"/>
  <c r="AK14" i="113" s="1"/>
  <c r="AL13" i="113"/>
  <c r="AK13" i="113" s="1"/>
  <c r="AL12" i="113"/>
  <c r="AJ12" i="113" s="1"/>
  <c r="B12" i="113"/>
  <c r="B13" i="113" s="1"/>
  <c r="B14" i="113" s="1"/>
  <c r="B15" i="113" s="1"/>
  <c r="B16" i="113" s="1"/>
  <c r="B17" i="113" s="1"/>
  <c r="B18" i="113" s="1"/>
  <c r="B19" i="113" s="1"/>
  <c r="B20" i="113" s="1"/>
  <c r="B21" i="113" s="1"/>
  <c r="B22" i="113" s="1"/>
  <c r="B23" i="113" s="1"/>
  <c r="B24" i="113" s="1"/>
  <c r="B25" i="113" s="1"/>
  <c r="B26" i="113" s="1"/>
  <c r="B27" i="113" s="1"/>
  <c r="B28" i="113" s="1"/>
  <c r="B29" i="113" s="1"/>
  <c r="B30" i="113" s="1"/>
  <c r="B31" i="113" s="1"/>
  <c r="B32" i="113" s="1"/>
  <c r="B33" i="113" s="1"/>
  <c r="B34" i="113" s="1"/>
  <c r="B35" i="113" s="1"/>
  <c r="B36" i="113" s="1"/>
  <c r="B37" i="113" s="1"/>
  <c r="B38" i="113" s="1"/>
  <c r="B39" i="113" s="1"/>
  <c r="B40" i="113" s="1"/>
  <c r="B41" i="113" s="1"/>
  <c r="AL11" i="113"/>
  <c r="AK11" i="113" s="1"/>
  <c r="AS10" i="113"/>
  <c r="AT13" i="113" s="1"/>
  <c r="AL41" i="112"/>
  <c r="AK41" i="112" s="1"/>
  <c r="AL40" i="112"/>
  <c r="AJ40" i="112" s="1"/>
  <c r="AL39" i="112"/>
  <c r="AK39" i="112" s="1"/>
  <c r="AL38" i="112"/>
  <c r="AK38" i="112" s="1"/>
  <c r="AL37" i="112"/>
  <c r="AK37" i="112" s="1"/>
  <c r="AL36" i="112"/>
  <c r="AK36" i="112" s="1"/>
  <c r="AL35" i="112"/>
  <c r="AK35" i="112" s="1"/>
  <c r="AL34" i="112"/>
  <c r="AK34" i="112" s="1"/>
  <c r="AL33" i="112"/>
  <c r="AK33" i="112" s="1"/>
  <c r="AL32" i="112"/>
  <c r="AJ32" i="112" s="1"/>
  <c r="AL31" i="112"/>
  <c r="AK31" i="112" s="1"/>
  <c r="AL30" i="112"/>
  <c r="AJ30" i="112" s="1"/>
  <c r="AL29" i="112"/>
  <c r="AJ29" i="112" s="1"/>
  <c r="AL28" i="112"/>
  <c r="AJ28" i="112" s="1"/>
  <c r="AL27" i="112"/>
  <c r="AL26" i="112"/>
  <c r="AS25" i="112"/>
  <c r="A41" i="112" s="1"/>
  <c r="AL25" i="112"/>
  <c r="AL24" i="112"/>
  <c r="AK24" i="112" s="1"/>
  <c r="AL23" i="112"/>
  <c r="AK23" i="112" s="1"/>
  <c r="AL22" i="112"/>
  <c r="AJ22" i="112" s="1"/>
  <c r="AK22" i="112"/>
  <c r="AL21" i="112"/>
  <c r="AJ21" i="112" s="1"/>
  <c r="AL20" i="112"/>
  <c r="AK20" i="112" s="1"/>
  <c r="AL19" i="112"/>
  <c r="AK19" i="112" s="1"/>
  <c r="AL18" i="112"/>
  <c r="AK18" i="112" s="1"/>
  <c r="AL17" i="112"/>
  <c r="AK17" i="112" s="1"/>
  <c r="AL16" i="112"/>
  <c r="AK16" i="112" s="1"/>
  <c r="AL15" i="112"/>
  <c r="AK15" i="112" s="1"/>
  <c r="AL14" i="112"/>
  <c r="AJ14" i="112" s="1"/>
  <c r="AL13" i="112"/>
  <c r="AK13" i="112" s="1"/>
  <c r="AL12" i="112"/>
  <c r="AK12" i="112" s="1"/>
  <c r="B12" i="112"/>
  <c r="B13" i="112" s="1"/>
  <c r="B14" i="112" s="1"/>
  <c r="B15" i="112" s="1"/>
  <c r="B16" i="112" s="1"/>
  <c r="B17" i="112" s="1"/>
  <c r="B18" i="112" s="1"/>
  <c r="B19" i="112" s="1"/>
  <c r="B20" i="112" s="1"/>
  <c r="B21" i="112" s="1"/>
  <c r="B22" i="112" s="1"/>
  <c r="B23" i="112" s="1"/>
  <c r="B24" i="112" s="1"/>
  <c r="B25" i="112" s="1"/>
  <c r="B26" i="112" s="1"/>
  <c r="B27" i="112" s="1"/>
  <c r="B28" i="112" s="1"/>
  <c r="B29" i="112" s="1"/>
  <c r="B30" i="112" s="1"/>
  <c r="B31" i="112" s="1"/>
  <c r="B32" i="112" s="1"/>
  <c r="B33" i="112" s="1"/>
  <c r="B34" i="112" s="1"/>
  <c r="B35" i="112" s="1"/>
  <c r="B36" i="112" s="1"/>
  <c r="B37" i="112" s="1"/>
  <c r="B38" i="112" s="1"/>
  <c r="B39" i="112" s="1"/>
  <c r="B40" i="112" s="1"/>
  <c r="AL11" i="112"/>
  <c r="AK11" i="112" s="1"/>
  <c r="AS10" i="112"/>
  <c r="AT13" i="112" s="1"/>
  <c r="AL41" i="111"/>
  <c r="AK41" i="111" s="1"/>
  <c r="AL40" i="111"/>
  <c r="AJ40" i="111" s="1"/>
  <c r="AL39" i="111"/>
  <c r="AK39" i="111" s="1"/>
  <c r="AL38" i="111"/>
  <c r="AK38" i="111" s="1"/>
  <c r="AL37" i="111"/>
  <c r="AK37" i="111" s="1"/>
  <c r="AL36" i="111"/>
  <c r="AJ36" i="111" s="1"/>
  <c r="AL35" i="111"/>
  <c r="AJ35" i="111" s="1"/>
  <c r="AL34" i="111"/>
  <c r="AK34" i="111" s="1"/>
  <c r="AL33" i="111"/>
  <c r="AK33" i="111" s="1"/>
  <c r="AL32" i="111"/>
  <c r="AK32" i="111" s="1"/>
  <c r="AL31" i="111"/>
  <c r="AK31" i="111" s="1"/>
  <c r="AL30" i="111"/>
  <c r="AJ30" i="111" s="1"/>
  <c r="AL29" i="111"/>
  <c r="AL28" i="111"/>
  <c r="AL27" i="111"/>
  <c r="AK27" i="111" s="1"/>
  <c r="AL26" i="111"/>
  <c r="AK26" i="111" s="1"/>
  <c r="AS25" i="111"/>
  <c r="A40" i="111" s="1"/>
  <c r="A41" i="111"/>
  <c r="AL25" i="111"/>
  <c r="AK25" i="111" s="1"/>
  <c r="AL24" i="111"/>
  <c r="AK24" i="111" s="1"/>
  <c r="AL23" i="111"/>
  <c r="AJ23" i="111" s="1"/>
  <c r="AL22" i="111"/>
  <c r="AL21" i="111"/>
  <c r="AJ21" i="111" s="1"/>
  <c r="AL20" i="111"/>
  <c r="AJ20" i="111" s="1"/>
  <c r="AL19" i="111"/>
  <c r="AK19" i="111" s="1"/>
  <c r="AL18" i="111"/>
  <c r="AK18" i="111" s="1"/>
  <c r="AL17" i="111"/>
  <c r="AK17" i="111" s="1"/>
  <c r="AL16" i="111"/>
  <c r="AL15" i="111"/>
  <c r="AJ15" i="111" s="1"/>
  <c r="AL14" i="111"/>
  <c r="AL13" i="111"/>
  <c r="AL12" i="111"/>
  <c r="B12" i="111"/>
  <c r="B13" i="111" s="1"/>
  <c r="B14" i="111" s="1"/>
  <c r="B15" i="111" s="1"/>
  <c r="B16" i="111" s="1"/>
  <c r="B17" i="111" s="1"/>
  <c r="B18" i="111" s="1"/>
  <c r="B19" i="111" s="1"/>
  <c r="B20" i="111" s="1"/>
  <c r="B21" i="111" s="1"/>
  <c r="B22" i="111" s="1"/>
  <c r="B23" i="111" s="1"/>
  <c r="B24" i="111" s="1"/>
  <c r="B25" i="111" s="1"/>
  <c r="B26" i="111" s="1"/>
  <c r="B27" i="111" s="1"/>
  <c r="B28" i="111" s="1"/>
  <c r="B29" i="111" s="1"/>
  <c r="B30" i="111" s="1"/>
  <c r="B31" i="111" s="1"/>
  <c r="B32" i="111" s="1"/>
  <c r="B33" i="111" s="1"/>
  <c r="B34" i="111" s="1"/>
  <c r="B35" i="111" s="1"/>
  <c r="B36" i="111" s="1"/>
  <c r="B37" i="111" s="1"/>
  <c r="B38" i="111" s="1"/>
  <c r="B39" i="111" s="1"/>
  <c r="B40" i="111" s="1"/>
  <c r="B41" i="111" s="1"/>
  <c r="AL11" i="111"/>
  <c r="AS10" i="111"/>
  <c r="AT13" i="111" s="1"/>
  <c r="AV41" i="108"/>
  <c r="AL41" i="108"/>
  <c r="AP41" i="108"/>
  <c r="AK41" i="108"/>
  <c r="AJ41" i="108"/>
  <c r="AN41" i="108" s="1"/>
  <c r="AC41" i="108"/>
  <c r="AL40" i="108"/>
  <c r="A40" i="108"/>
  <c r="AL39" i="108"/>
  <c r="AL38" i="108"/>
  <c r="AJ38" i="108" s="1"/>
  <c r="AL37" i="108"/>
  <c r="AK37" i="108" s="1"/>
  <c r="AL36" i="108"/>
  <c r="AK36" i="108" s="1"/>
  <c r="AL35" i="108"/>
  <c r="AJ35" i="108" s="1"/>
  <c r="AL34" i="108"/>
  <c r="AK34" i="108" s="1"/>
  <c r="AL33" i="108"/>
  <c r="AK33" i="108" s="1"/>
  <c r="AL32" i="108"/>
  <c r="AK32" i="108" s="1"/>
  <c r="AL31" i="108"/>
  <c r="AJ31" i="108" s="1"/>
  <c r="AL30" i="108"/>
  <c r="AK30" i="108" s="1"/>
  <c r="AL29" i="108"/>
  <c r="AK29" i="108" s="1"/>
  <c r="AL28" i="108"/>
  <c r="AK28" i="108" s="1"/>
  <c r="AL27" i="108"/>
  <c r="AK27" i="108" s="1"/>
  <c r="AL26" i="108"/>
  <c r="AS25" i="108"/>
  <c r="A41" i="108" s="1"/>
  <c r="AL25" i="108"/>
  <c r="AK25" i="108" s="1"/>
  <c r="AL24" i="108"/>
  <c r="AJ24" i="108" s="1"/>
  <c r="AL23" i="108"/>
  <c r="AJ23" i="108" s="1"/>
  <c r="AL22" i="108"/>
  <c r="AK22" i="108" s="1"/>
  <c r="AL21" i="108"/>
  <c r="AK21" i="108" s="1"/>
  <c r="AL20" i="108"/>
  <c r="AJ20" i="108" s="1"/>
  <c r="AL19" i="108"/>
  <c r="AK19" i="108" s="1"/>
  <c r="AL18" i="108"/>
  <c r="AK18" i="108" s="1"/>
  <c r="AL17" i="108"/>
  <c r="AK17" i="108" s="1"/>
  <c r="AL16" i="108"/>
  <c r="AL15" i="108"/>
  <c r="AK15" i="108" s="1"/>
  <c r="AL14" i="108"/>
  <c r="AJ14" i="108" s="1"/>
  <c r="AL13" i="108"/>
  <c r="AJ13" i="108" s="1"/>
  <c r="AL12" i="108"/>
  <c r="AK12" i="108" s="1"/>
  <c r="B12" i="108"/>
  <c r="B13" i="108" s="1"/>
  <c r="B14" i="108" s="1"/>
  <c r="B15" i="108" s="1"/>
  <c r="B16" i="108" s="1"/>
  <c r="B17" i="108" s="1"/>
  <c r="B18" i="108" s="1"/>
  <c r="B19" i="108" s="1"/>
  <c r="B20" i="108" s="1"/>
  <c r="B21" i="108" s="1"/>
  <c r="B22" i="108" s="1"/>
  <c r="B23" i="108" s="1"/>
  <c r="B24" i="108" s="1"/>
  <c r="B25" i="108" s="1"/>
  <c r="B26" i="108" s="1"/>
  <c r="B27" i="108" s="1"/>
  <c r="B28" i="108" s="1"/>
  <c r="B29" i="108" s="1"/>
  <c r="B30" i="108" s="1"/>
  <c r="B31" i="108" s="1"/>
  <c r="B32" i="108" s="1"/>
  <c r="B33" i="108" s="1"/>
  <c r="B34" i="108" s="1"/>
  <c r="B35" i="108" s="1"/>
  <c r="B36" i="108" s="1"/>
  <c r="B37" i="108" s="1"/>
  <c r="B38" i="108" s="1"/>
  <c r="B39" i="108" s="1"/>
  <c r="B40" i="108" s="1"/>
  <c r="AL11" i="108"/>
  <c r="AJ11" i="108" s="1"/>
  <c r="AS10" i="108"/>
  <c r="AT13" i="108" s="1"/>
  <c r="AV41" i="107"/>
  <c r="AQ41" i="107" s="1"/>
  <c r="AR41" i="107"/>
  <c r="AL41" i="107"/>
  <c r="AK41" i="107"/>
  <c r="AJ41" i="107"/>
  <c r="AN41" i="107" s="1"/>
  <c r="AC41" i="107"/>
  <c r="AL40" i="107"/>
  <c r="AK40" i="107" s="1"/>
  <c r="AL39" i="107"/>
  <c r="AJ39" i="107" s="1"/>
  <c r="AL38" i="107"/>
  <c r="AJ38" i="107" s="1"/>
  <c r="AL37" i="107"/>
  <c r="AK37" i="107" s="1"/>
  <c r="AL36" i="107"/>
  <c r="AK36" i="107"/>
  <c r="AL35" i="107"/>
  <c r="AL34" i="107"/>
  <c r="AL33" i="107"/>
  <c r="AK33" i="107" s="1"/>
  <c r="AL32" i="107"/>
  <c r="AL31" i="107"/>
  <c r="AK31" i="107" s="1"/>
  <c r="AJ31" i="107"/>
  <c r="AN31" i="107" s="1"/>
  <c r="AP31" i="107" s="1"/>
  <c r="AL30" i="107"/>
  <c r="AL29" i="107"/>
  <c r="AK29" i="107" s="1"/>
  <c r="AL28" i="107"/>
  <c r="AJ28" i="107" s="1"/>
  <c r="AL27" i="107"/>
  <c r="AL26" i="107"/>
  <c r="AJ26" i="107" s="1"/>
  <c r="AS25" i="107"/>
  <c r="A40" i="107" s="1"/>
  <c r="AL25" i="107"/>
  <c r="AJ25" i="107" s="1"/>
  <c r="AL24" i="107"/>
  <c r="AL23" i="107"/>
  <c r="AK23" i="107" s="1"/>
  <c r="AL22" i="107"/>
  <c r="AJ22" i="107"/>
  <c r="AK22" i="107"/>
  <c r="AL21" i="107"/>
  <c r="AJ21" i="107" s="1"/>
  <c r="AL20" i="107"/>
  <c r="AK20" i="107" s="1"/>
  <c r="AL19" i="107"/>
  <c r="AL18" i="107"/>
  <c r="AP18" i="107"/>
  <c r="AC18" i="107" s="1"/>
  <c r="AL17" i="107"/>
  <c r="AJ17" i="107" s="1"/>
  <c r="AL16" i="107"/>
  <c r="AK16" i="107" s="1"/>
  <c r="AL15" i="107"/>
  <c r="AK15" i="107" s="1"/>
  <c r="AL14" i="107"/>
  <c r="AL13" i="107"/>
  <c r="AK13" i="107" s="1"/>
  <c r="AJ13" i="107"/>
  <c r="AL12" i="107"/>
  <c r="AK12" i="107" s="1"/>
  <c r="B12" i="107"/>
  <c r="B13" i="107" s="1"/>
  <c r="B14" i="107" s="1"/>
  <c r="B15" i="107" s="1"/>
  <c r="B16" i="107" s="1"/>
  <c r="B17" i="107" s="1"/>
  <c r="B18" i="107" s="1"/>
  <c r="B19" i="107" s="1"/>
  <c r="B20" i="107" s="1"/>
  <c r="B21" i="107" s="1"/>
  <c r="B22" i="107" s="1"/>
  <c r="B23" i="107" s="1"/>
  <c r="B24" i="107" s="1"/>
  <c r="B25" i="107" s="1"/>
  <c r="B26" i="107" s="1"/>
  <c r="B27" i="107" s="1"/>
  <c r="B28" i="107" s="1"/>
  <c r="B29" i="107" s="1"/>
  <c r="B30" i="107" s="1"/>
  <c r="B31" i="107" s="1"/>
  <c r="B32" i="107" s="1"/>
  <c r="B33" i="107" s="1"/>
  <c r="B34" i="107" s="1"/>
  <c r="B35" i="107" s="1"/>
  <c r="B36" i="107" s="1"/>
  <c r="B37" i="107" s="1"/>
  <c r="B38" i="107" s="1"/>
  <c r="B39" i="107" s="1"/>
  <c r="B40" i="107" s="1"/>
  <c r="AL11" i="107"/>
  <c r="AS10" i="107"/>
  <c r="AT13" i="107" s="1"/>
  <c r="AJ40" i="107"/>
  <c r="AN40" i="107" s="1"/>
  <c r="AP40" i="107" s="1"/>
  <c r="AC40" i="107" s="1"/>
  <c r="AJ36" i="107"/>
  <c r="AJ20" i="107"/>
  <c r="AN20" i="107"/>
  <c r="AP20" i="107" s="1"/>
  <c r="AC20" i="107" s="1"/>
  <c r="AJ31" i="111"/>
  <c r="A39" i="111"/>
  <c r="A39" i="108"/>
  <c r="A40" i="121"/>
  <c r="AJ19" i="121"/>
  <c r="A41" i="121"/>
  <c r="AJ39" i="120"/>
  <c r="AN39" i="120" s="1"/>
  <c r="AP40" i="120"/>
  <c r="AP41" i="120"/>
  <c r="AJ12" i="120"/>
  <c r="AN12" i="120" s="1"/>
  <c r="AP12" i="120" s="1"/>
  <c r="AJ15" i="120"/>
  <c r="A40" i="120"/>
  <c r="AR41" i="120"/>
  <c r="AJ28" i="119"/>
  <c r="A40" i="119"/>
  <c r="A39" i="119"/>
  <c r="AK25" i="119"/>
  <c r="AJ40" i="119"/>
  <c r="AJ39" i="118"/>
  <c r="AJ25" i="118"/>
  <c r="AJ18" i="118"/>
  <c r="AN18" i="118" s="1"/>
  <c r="AK20" i="117"/>
  <c r="AP41" i="117"/>
  <c r="A39" i="117"/>
  <c r="A40" i="117"/>
  <c r="AJ29" i="117"/>
  <c r="AJ37" i="117"/>
  <c r="A40" i="115"/>
  <c r="AK41" i="115"/>
  <c r="AJ41" i="115"/>
  <c r="AN41" i="115" s="1"/>
  <c r="AP41" i="115" s="1"/>
  <c r="AJ27" i="115"/>
  <c r="A39" i="115"/>
  <c r="AK41" i="114"/>
  <c r="AN41" i="114" s="1"/>
  <c r="AP41" i="114" s="1"/>
  <c r="AC41" i="114" s="1"/>
  <c r="AJ34" i="114"/>
  <c r="AN34" i="114" s="1"/>
  <c r="AP34" i="114" s="1"/>
  <c r="AJ28" i="114"/>
  <c r="AN28" i="114" s="1"/>
  <c r="AP28" i="114" s="1"/>
  <c r="AV28" i="114" s="1"/>
  <c r="AK27" i="114"/>
  <c r="AN27" i="114" s="1"/>
  <c r="AP27" i="114" s="1"/>
  <c r="AV27" i="114" s="1"/>
  <c r="AR27" i="114" s="1"/>
  <c r="AK20" i="114"/>
  <c r="A39" i="114"/>
  <c r="AK25" i="114"/>
  <c r="AJ25" i="114"/>
  <c r="AN25" i="114" s="1"/>
  <c r="AP25" i="114" s="1"/>
  <c r="A40" i="114"/>
  <c r="AJ16" i="113"/>
  <c r="AK17" i="113"/>
  <c r="AN17" i="113" s="1"/>
  <c r="AP17" i="113" s="1"/>
  <c r="A39" i="113"/>
  <c r="AJ40" i="113"/>
  <c r="A40" i="113"/>
  <c r="AJ33" i="112"/>
  <c r="AN33" i="112" s="1"/>
  <c r="AP33" i="112" s="1"/>
  <c r="AC33" i="112" s="1"/>
  <c r="AJ35" i="112"/>
  <c r="A39" i="112"/>
  <c r="AV41" i="115"/>
  <c r="AQ41" i="115" s="1"/>
  <c r="AC41" i="115"/>
  <c r="AV41" i="114"/>
  <c r="AQ41" i="114" s="1"/>
  <c r="AK30" i="119" l="1"/>
  <c r="AK22" i="119"/>
  <c r="AK16" i="119"/>
  <c r="AN16" i="119" s="1"/>
  <c r="AP16" i="119" s="1"/>
  <c r="AJ35" i="118"/>
  <c r="AN35" i="118" s="1"/>
  <c r="AP35" i="118" s="1"/>
  <c r="AN25" i="118"/>
  <c r="AP25" i="118" s="1"/>
  <c r="AC25" i="118" s="1"/>
  <c r="AJ20" i="118"/>
  <c r="AN20" i="118" s="1"/>
  <c r="AP20" i="118" s="1"/>
  <c r="AJ16" i="117"/>
  <c r="AK39" i="116"/>
  <c r="AJ14" i="116"/>
  <c r="AJ35" i="115"/>
  <c r="AN35" i="115" s="1"/>
  <c r="AP35" i="115" s="1"/>
  <c r="AV35" i="115" s="1"/>
  <c r="AJ21" i="115"/>
  <c r="AK31" i="114"/>
  <c r="AK29" i="114"/>
  <c r="AJ19" i="113"/>
  <c r="AN19" i="113" s="1"/>
  <c r="AP19" i="113" s="1"/>
  <c r="AV19" i="113" s="1"/>
  <c r="AK28" i="112"/>
  <c r="AK21" i="112"/>
  <c r="AN21" i="112" s="1"/>
  <c r="AP21" i="112" s="1"/>
  <c r="AJ39" i="111"/>
  <c r="AK39" i="107"/>
  <c r="AJ33" i="107"/>
  <c r="AN33" i="107" s="1"/>
  <c r="AP33" i="107" s="1"/>
  <c r="AV33" i="107" s="1"/>
  <c r="AR33" i="107" s="1"/>
  <c r="AK25" i="107"/>
  <c r="AJ23" i="107"/>
  <c r="AN23" i="107" s="1"/>
  <c r="AP23" i="107" s="1"/>
  <c r="AJ16" i="107"/>
  <c r="AK17" i="107"/>
  <c r="AN17" i="107" s="1"/>
  <c r="AP17" i="107" s="1"/>
  <c r="AV18" i="107"/>
  <c r="AR18" i="107" s="1"/>
  <c r="AN29" i="121"/>
  <c r="AP29" i="121" s="1"/>
  <c r="AV29" i="121" s="1"/>
  <c r="AQ29" i="121" s="1"/>
  <c r="AJ21" i="121"/>
  <c r="AN21" i="121" s="1"/>
  <c r="AP21" i="121" s="1"/>
  <c r="AK15" i="121"/>
  <c r="AN15" i="121" s="1"/>
  <c r="AP15" i="121" s="1"/>
  <c r="AV15" i="121" s="1"/>
  <c r="AR15" i="121" s="1"/>
  <c r="AK25" i="121"/>
  <c r="AN25" i="121" s="1"/>
  <c r="AP25" i="121" s="1"/>
  <c r="AV25" i="121" s="1"/>
  <c r="AJ34" i="121"/>
  <c r="AN34" i="121" s="1"/>
  <c r="AP34" i="121" s="1"/>
  <c r="AJ33" i="121"/>
  <c r="AN33" i="121" s="1"/>
  <c r="AP33" i="121" s="1"/>
  <c r="AC33" i="121" s="1"/>
  <c r="AK32" i="121"/>
  <c r="AN32" i="121"/>
  <c r="AP32" i="121" s="1"/>
  <c r="AC32" i="121" s="1"/>
  <c r="AJ40" i="121"/>
  <c r="AN40" i="121" s="1"/>
  <c r="AP40" i="121" s="1"/>
  <c r="AC40" i="121" s="1"/>
  <c r="AJ24" i="121"/>
  <c r="AN24" i="121" s="1"/>
  <c r="AP24" i="121" s="1"/>
  <c r="AJ17" i="121"/>
  <c r="AN17" i="121" s="1"/>
  <c r="AP17" i="121" s="1"/>
  <c r="AC17" i="121" s="1"/>
  <c r="AJ12" i="121"/>
  <c r="AN12" i="121" s="1"/>
  <c r="AP12" i="121" s="1"/>
  <c r="AJ34" i="120"/>
  <c r="AN34" i="120" s="1"/>
  <c r="AP34" i="120" s="1"/>
  <c r="AK19" i="120"/>
  <c r="AN19" i="120" s="1"/>
  <c r="AP19" i="120" s="1"/>
  <c r="AJ36" i="120"/>
  <c r="AN36" i="120" s="1"/>
  <c r="AP36" i="120" s="1"/>
  <c r="AC36" i="120" s="1"/>
  <c r="AK35" i="120"/>
  <c r="AN35" i="120" s="1"/>
  <c r="AP35" i="120" s="1"/>
  <c r="AK28" i="120"/>
  <c r="AN28" i="120" s="1"/>
  <c r="AP28" i="120" s="1"/>
  <c r="AN15" i="120"/>
  <c r="AP15" i="120" s="1"/>
  <c r="AK14" i="120"/>
  <c r="AN14" i="120" s="1"/>
  <c r="AP14" i="120" s="1"/>
  <c r="AK13" i="120"/>
  <c r="AN13" i="120" s="1"/>
  <c r="AP13" i="120" s="1"/>
  <c r="AJ19" i="119"/>
  <c r="AN19" i="119" s="1"/>
  <c r="AP19" i="119" s="1"/>
  <c r="AN25" i="119"/>
  <c r="AP25" i="119" s="1"/>
  <c r="AC25" i="119" s="1"/>
  <c r="AJ31" i="119"/>
  <c r="AJ39" i="119"/>
  <c r="AN39" i="119" s="1"/>
  <c r="AP39" i="119" s="1"/>
  <c r="AK38" i="119"/>
  <c r="AN38" i="119" s="1"/>
  <c r="AP38" i="119" s="1"/>
  <c r="AJ36" i="119"/>
  <c r="AN36" i="119" s="1"/>
  <c r="AP36" i="119" s="1"/>
  <c r="AC36" i="119" s="1"/>
  <c r="AN30" i="119"/>
  <c r="AP30" i="119" s="1"/>
  <c r="AC30" i="119" s="1"/>
  <c r="AJ29" i="119"/>
  <c r="AN29" i="119" s="1"/>
  <c r="AP29" i="119" s="1"/>
  <c r="AN26" i="119"/>
  <c r="AP26" i="119" s="1"/>
  <c r="AC26" i="119" s="1"/>
  <c r="AJ13" i="118"/>
  <c r="AN13" i="118" s="1"/>
  <c r="AP13" i="118" s="1"/>
  <c r="AN21" i="118"/>
  <c r="AP21" i="118" s="1"/>
  <c r="AC21" i="118" s="1"/>
  <c r="AJ28" i="118"/>
  <c r="AN28" i="118" s="1"/>
  <c r="AP28" i="118" s="1"/>
  <c r="AN39" i="118"/>
  <c r="AJ26" i="118"/>
  <c r="AN26" i="118" s="1"/>
  <c r="AP26" i="118" s="1"/>
  <c r="AV26" i="118" s="1"/>
  <c r="AR26" i="118" s="1"/>
  <c r="AK16" i="118"/>
  <c r="AJ15" i="118"/>
  <c r="AN15" i="118" s="1"/>
  <c r="AJ33" i="117"/>
  <c r="AN33" i="117" s="1"/>
  <c r="AP33" i="117" s="1"/>
  <c r="AV33" i="117" s="1"/>
  <c r="AR33" i="117" s="1"/>
  <c r="AJ35" i="117"/>
  <c r="AN35" i="117" s="1"/>
  <c r="AP35" i="117" s="1"/>
  <c r="AJ28" i="117"/>
  <c r="AN28" i="117" s="1"/>
  <c r="AP28" i="117" s="1"/>
  <c r="AV28" i="117" s="1"/>
  <c r="AQ28" i="117" s="1"/>
  <c r="AK18" i="117"/>
  <c r="AN18" i="117" s="1"/>
  <c r="AP18" i="117" s="1"/>
  <c r="AV18" i="117" s="1"/>
  <c r="AJ34" i="116"/>
  <c r="AN34" i="116" s="1"/>
  <c r="AP34" i="116" s="1"/>
  <c r="AK20" i="116"/>
  <c r="AN20" i="116" s="1"/>
  <c r="AP20" i="116" s="1"/>
  <c r="AC20" i="116" s="1"/>
  <c r="AJ40" i="116"/>
  <c r="AN40" i="116" s="1"/>
  <c r="AP40" i="116" s="1"/>
  <c r="AN39" i="116"/>
  <c r="AP39" i="116" s="1"/>
  <c r="AV39" i="116" s="1"/>
  <c r="AK32" i="116"/>
  <c r="AN32" i="116" s="1"/>
  <c r="AP32" i="116" s="1"/>
  <c r="AK26" i="116"/>
  <c r="AN26" i="116" s="1"/>
  <c r="AP26" i="116" s="1"/>
  <c r="AJ18" i="116"/>
  <c r="AN18" i="116" s="1"/>
  <c r="AP18" i="116" s="1"/>
  <c r="AC18" i="116" s="1"/>
  <c r="AJ11" i="116"/>
  <c r="AN11" i="116" s="1"/>
  <c r="AP11" i="116" s="1"/>
  <c r="AJ25" i="116"/>
  <c r="AN25" i="116" s="1"/>
  <c r="AP25" i="116" s="1"/>
  <c r="AK14" i="115"/>
  <c r="AN14" i="115" s="1"/>
  <c r="AP14" i="115" s="1"/>
  <c r="AJ13" i="115"/>
  <c r="AN13" i="115" s="1"/>
  <c r="AP13" i="115" s="1"/>
  <c r="AN21" i="115"/>
  <c r="AP21" i="115" s="1"/>
  <c r="AV21" i="115" s="1"/>
  <c r="AQ21" i="115" s="1"/>
  <c r="AK20" i="115"/>
  <c r="AN20" i="115"/>
  <c r="AP20" i="115" s="1"/>
  <c r="AK39" i="115"/>
  <c r="AN39" i="115" s="1"/>
  <c r="AP39" i="115" s="1"/>
  <c r="AJ23" i="115"/>
  <c r="AN23" i="115" s="1"/>
  <c r="AP23" i="115" s="1"/>
  <c r="AK19" i="115"/>
  <c r="AN19" i="115" s="1"/>
  <c r="AP19" i="115" s="1"/>
  <c r="AJ18" i="115"/>
  <c r="AN18" i="115" s="1"/>
  <c r="AP18" i="115" s="1"/>
  <c r="AC18" i="115" s="1"/>
  <c r="AK11" i="121"/>
  <c r="AN11" i="121" s="1"/>
  <c r="AP11" i="121" s="1"/>
  <c r="AK11" i="118"/>
  <c r="AN11" i="118" s="1"/>
  <c r="AP11" i="118" s="1"/>
  <c r="AV11" i="118" s="1"/>
  <c r="AR11" i="118" s="1"/>
  <c r="AJ17" i="116"/>
  <c r="AN17" i="116" s="1"/>
  <c r="AP17" i="116" s="1"/>
  <c r="AR41" i="115"/>
  <c r="AJ17" i="114"/>
  <c r="AN17" i="114" s="1"/>
  <c r="AP17" i="114" s="1"/>
  <c r="AC17" i="114" s="1"/>
  <c r="AK16" i="114"/>
  <c r="AN16" i="114" s="1"/>
  <c r="AP16" i="114" s="1"/>
  <c r="AK24" i="114"/>
  <c r="AN24" i="114" s="1"/>
  <c r="AP24" i="114" s="1"/>
  <c r="AK30" i="114"/>
  <c r="AN30" i="114" s="1"/>
  <c r="AP30" i="114" s="1"/>
  <c r="AN40" i="114"/>
  <c r="AP40" i="114" s="1"/>
  <c r="AJ33" i="114"/>
  <c r="AN33" i="114" s="1"/>
  <c r="AP33" i="114" s="1"/>
  <c r="AC33" i="114" s="1"/>
  <c r="AN29" i="114"/>
  <c r="AK14" i="114"/>
  <c r="AN14" i="114" s="1"/>
  <c r="AP14" i="114" s="1"/>
  <c r="AJ13" i="114"/>
  <c r="AN13" i="114" s="1"/>
  <c r="AP13" i="114" s="1"/>
  <c r="AC13" i="114" s="1"/>
  <c r="AJ11" i="114"/>
  <c r="AJ28" i="113"/>
  <c r="AK20" i="113"/>
  <c r="AN20" i="113" s="1"/>
  <c r="AP20" i="113" s="1"/>
  <c r="AJ25" i="113"/>
  <c r="AN25" i="113" s="1"/>
  <c r="AP25" i="113" s="1"/>
  <c r="AC25" i="113" s="1"/>
  <c r="AK13" i="108"/>
  <c r="AN13" i="108" s="1"/>
  <c r="AP13" i="108" s="1"/>
  <c r="AV13" i="108" s="1"/>
  <c r="AR13" i="108" s="1"/>
  <c r="AK20" i="108"/>
  <c r="AN20" i="108" s="1"/>
  <c r="AP20" i="108" s="1"/>
  <c r="AJ27" i="108"/>
  <c r="AN27" i="108" s="1"/>
  <c r="AJ33" i="108"/>
  <c r="AN33" i="108" s="1"/>
  <c r="AP33" i="108" s="1"/>
  <c r="AJ18" i="111"/>
  <c r="AN18" i="111" s="1"/>
  <c r="AP18" i="111" s="1"/>
  <c r="AJ41" i="112"/>
  <c r="AN41" i="112" s="1"/>
  <c r="AP41" i="112" s="1"/>
  <c r="AK29" i="112"/>
  <c r="AN29" i="112" s="1"/>
  <c r="AP29" i="112" s="1"/>
  <c r="AC29" i="112" s="1"/>
  <c r="AN28" i="112"/>
  <c r="AP28" i="112" s="1"/>
  <c r="AC28" i="112" s="1"/>
  <c r="AN22" i="112"/>
  <c r="AP22" i="112" s="1"/>
  <c r="AV22" i="112" s="1"/>
  <c r="AJ15" i="112"/>
  <c r="AN15" i="112" s="1"/>
  <c r="AP15" i="112" s="1"/>
  <c r="AK14" i="112"/>
  <c r="AN14" i="112"/>
  <c r="AP14" i="112" s="1"/>
  <c r="AC14" i="112" s="1"/>
  <c r="AJ11" i="112"/>
  <c r="AN11" i="112" s="1"/>
  <c r="AP11" i="112" s="1"/>
  <c r="AJ12" i="112"/>
  <c r="AN12" i="112" s="1"/>
  <c r="AP12" i="112" s="1"/>
  <c r="AC12" i="112" s="1"/>
  <c r="AJ37" i="111"/>
  <c r="AJ41" i="121"/>
  <c r="AN41" i="121" s="1"/>
  <c r="AP41" i="121" s="1"/>
  <c r="AV40" i="121"/>
  <c r="AR40" i="121" s="1"/>
  <c r="AJ39" i="121"/>
  <c r="AN39" i="121" s="1"/>
  <c r="AP39" i="121" s="1"/>
  <c r="AC39" i="121" s="1"/>
  <c r="AJ37" i="121"/>
  <c r="AN37" i="121" s="1"/>
  <c r="AP37" i="121" s="1"/>
  <c r="AJ27" i="121"/>
  <c r="AN27" i="121" s="1"/>
  <c r="AP27" i="121" s="1"/>
  <c r="AJ26" i="121"/>
  <c r="AN26" i="121" s="1"/>
  <c r="AP26" i="121" s="1"/>
  <c r="AJ20" i="121"/>
  <c r="AN20" i="121" s="1"/>
  <c r="AP20" i="121" s="1"/>
  <c r="AN19" i="121"/>
  <c r="AP19" i="121" s="1"/>
  <c r="AJ18" i="121"/>
  <c r="AN18" i="121" s="1"/>
  <c r="AP18" i="121" s="1"/>
  <c r="AV18" i="121" s="1"/>
  <c r="AQ18" i="121" s="1"/>
  <c r="AJ13" i="121"/>
  <c r="AN13" i="121" s="1"/>
  <c r="AP13" i="121" s="1"/>
  <c r="AJ27" i="120"/>
  <c r="AN27" i="120" s="1"/>
  <c r="AP27" i="120" s="1"/>
  <c r="AJ23" i="120"/>
  <c r="AN23" i="120" s="1"/>
  <c r="AP23" i="120" s="1"/>
  <c r="AJ20" i="120"/>
  <c r="AN20" i="120" s="1"/>
  <c r="AP20" i="120" s="1"/>
  <c r="AJ18" i="120"/>
  <c r="AN18" i="120" s="1"/>
  <c r="AP18" i="120" s="1"/>
  <c r="AV18" i="120" s="1"/>
  <c r="AJ16" i="120"/>
  <c r="AJ37" i="119"/>
  <c r="AN37" i="119" s="1"/>
  <c r="AP37" i="119" s="1"/>
  <c r="AJ27" i="119"/>
  <c r="AN22" i="119"/>
  <c r="AP22" i="119" s="1"/>
  <c r="AK21" i="119"/>
  <c r="AK14" i="119"/>
  <c r="AN14" i="119" s="1"/>
  <c r="AP14" i="119" s="1"/>
  <c r="AC14" i="119" s="1"/>
  <c r="AK38" i="118"/>
  <c r="AN38" i="118" s="1"/>
  <c r="AP38" i="118" s="1"/>
  <c r="AK37" i="118"/>
  <c r="AN37" i="118" s="1"/>
  <c r="AP37" i="118" s="1"/>
  <c r="AV37" i="118" s="1"/>
  <c r="AJ32" i="118"/>
  <c r="AN32" i="118" s="1"/>
  <c r="AP32" i="118" s="1"/>
  <c r="AJ33" i="118"/>
  <c r="AN33" i="118" s="1"/>
  <c r="AP33" i="118" s="1"/>
  <c r="AJ34" i="118"/>
  <c r="AK34" i="118"/>
  <c r="AK24" i="118"/>
  <c r="AN24" i="118" s="1"/>
  <c r="AP24" i="118" s="1"/>
  <c r="AJ23" i="118"/>
  <c r="AN23" i="118" s="1"/>
  <c r="AP23" i="118" s="1"/>
  <c r="AJ19" i="118"/>
  <c r="AN19" i="118" s="1"/>
  <c r="AP19" i="118" s="1"/>
  <c r="AN16" i="118"/>
  <c r="AP16" i="118" s="1"/>
  <c r="AC16" i="118" s="1"/>
  <c r="AN39" i="117"/>
  <c r="AJ32" i="117"/>
  <c r="AJ25" i="117"/>
  <c r="AN25" i="117" s="1"/>
  <c r="AP25" i="117" s="1"/>
  <c r="AJ21" i="117"/>
  <c r="AN21" i="117" s="1"/>
  <c r="AP21" i="117" s="1"/>
  <c r="AJ11" i="117"/>
  <c r="AN11" i="117" s="1"/>
  <c r="AP11" i="117" s="1"/>
  <c r="AK38" i="116"/>
  <c r="AN38" i="116" s="1"/>
  <c r="AP38" i="116" s="1"/>
  <c r="AJ31" i="116"/>
  <c r="AN31" i="116" s="1"/>
  <c r="AP31" i="116" s="1"/>
  <c r="AJ24" i="116"/>
  <c r="AN24" i="116" s="1"/>
  <c r="AP24" i="116" s="1"/>
  <c r="AJ16" i="116"/>
  <c r="AN16" i="116" s="1"/>
  <c r="AP16" i="116" s="1"/>
  <c r="AJ40" i="115"/>
  <c r="AN40" i="115" s="1"/>
  <c r="AP40" i="115" s="1"/>
  <c r="AJ25" i="115"/>
  <c r="AJ12" i="115"/>
  <c r="AN12" i="115" s="1"/>
  <c r="AP12" i="115" s="1"/>
  <c r="AJ11" i="115"/>
  <c r="AN11" i="115" s="1"/>
  <c r="AP11" i="115" s="1"/>
  <c r="AJ36" i="114"/>
  <c r="AN36" i="114" s="1"/>
  <c r="AP36" i="114" s="1"/>
  <c r="AV33" i="114"/>
  <c r="AR33" i="114" s="1"/>
  <c r="AP29" i="114"/>
  <c r="AC28" i="114"/>
  <c r="AC27" i="114"/>
  <c r="AC26" i="114"/>
  <c r="AV26" i="114"/>
  <c r="AN20" i="114"/>
  <c r="AP20" i="114" s="1"/>
  <c r="AJ39" i="113"/>
  <c r="AN39" i="113" s="1"/>
  <c r="AP39" i="113" s="1"/>
  <c r="AK32" i="113"/>
  <c r="AN32" i="113" s="1"/>
  <c r="AP32" i="113" s="1"/>
  <c r="AJ22" i="113"/>
  <c r="AN22" i="113" s="1"/>
  <c r="AP22" i="113" s="1"/>
  <c r="AV22" i="113" s="1"/>
  <c r="AR22" i="113" s="1"/>
  <c r="AK21" i="113"/>
  <c r="AN21" i="113" s="1"/>
  <c r="AP21" i="113" s="1"/>
  <c r="AJ18" i="113"/>
  <c r="AN18" i="113" s="1"/>
  <c r="AP18" i="113" s="1"/>
  <c r="AJ11" i="113"/>
  <c r="AN11" i="113" s="1"/>
  <c r="AP11" i="113" s="1"/>
  <c r="AK40" i="112"/>
  <c r="AN40" i="112" s="1"/>
  <c r="AP40" i="112" s="1"/>
  <c r="AC40" i="112" s="1"/>
  <c r="AJ38" i="112"/>
  <c r="AN38" i="112" s="1"/>
  <c r="AP38" i="112" s="1"/>
  <c r="AJ37" i="112"/>
  <c r="AN37" i="112" s="1"/>
  <c r="AP37" i="112" s="1"/>
  <c r="AJ34" i="112"/>
  <c r="AN34" i="112" s="1"/>
  <c r="AP34" i="112" s="1"/>
  <c r="AV33" i="112"/>
  <c r="AQ33" i="112" s="1"/>
  <c r="AK30" i="112"/>
  <c r="AN30" i="112" s="1"/>
  <c r="AP30" i="112" s="1"/>
  <c r="AJ27" i="112"/>
  <c r="AK27" i="112"/>
  <c r="AJ24" i="112"/>
  <c r="AN24" i="112" s="1"/>
  <c r="AP24" i="112" s="1"/>
  <c r="AJ20" i="112"/>
  <c r="AN20" i="112" s="1"/>
  <c r="AP20" i="112" s="1"/>
  <c r="AJ16" i="112"/>
  <c r="AN16" i="112" s="1"/>
  <c r="AP16" i="112" s="1"/>
  <c r="AK40" i="111"/>
  <c r="AN40" i="111" s="1"/>
  <c r="AP40" i="111" s="1"/>
  <c r="AK30" i="111"/>
  <c r="AN30" i="111" s="1"/>
  <c r="AP30" i="111" s="1"/>
  <c r="AK23" i="111"/>
  <c r="AN23" i="111" s="1"/>
  <c r="AP23" i="111" s="1"/>
  <c r="AJ32" i="108"/>
  <c r="AN32" i="108" s="1"/>
  <c r="AP32" i="108" s="1"/>
  <c r="AC32" i="108" s="1"/>
  <c r="AJ30" i="108"/>
  <c r="AN30" i="108" s="1"/>
  <c r="AK24" i="108"/>
  <c r="AN24" i="108" s="1"/>
  <c r="AP24" i="108" s="1"/>
  <c r="AJ25" i="108"/>
  <c r="AN25" i="108" s="1"/>
  <c r="AP25" i="108" s="1"/>
  <c r="AK35" i="108"/>
  <c r="AN35" i="108" s="1"/>
  <c r="AP35" i="108" s="1"/>
  <c r="AJ18" i="108"/>
  <c r="AN18" i="108" s="1"/>
  <c r="AP18" i="108" s="1"/>
  <c r="AK11" i="108"/>
  <c r="AN11" i="108" s="1"/>
  <c r="AP11" i="108" s="1"/>
  <c r="AJ35" i="121"/>
  <c r="AN35" i="121" s="1"/>
  <c r="AP35" i="121" s="1"/>
  <c r="AJ28" i="121"/>
  <c r="AN28" i="121" s="1"/>
  <c r="AP28" i="121" s="1"/>
  <c r="AJ14" i="121"/>
  <c r="AN14" i="121" s="1"/>
  <c r="AP14" i="121" s="1"/>
  <c r="AK21" i="120"/>
  <c r="AN21" i="120" s="1"/>
  <c r="AP21" i="120" s="1"/>
  <c r="AN31" i="119"/>
  <c r="AP31" i="119" s="1"/>
  <c r="AJ24" i="119"/>
  <c r="AN24" i="119" s="1"/>
  <c r="AP24" i="119" s="1"/>
  <c r="AK17" i="119"/>
  <c r="AN17" i="119" s="1"/>
  <c r="AP17" i="119" s="1"/>
  <c r="AJ27" i="118"/>
  <c r="AN27" i="118" s="1"/>
  <c r="AP27" i="118" s="1"/>
  <c r="AV20" i="118"/>
  <c r="AC20" i="118"/>
  <c r="AJ36" i="117"/>
  <c r="AK36" i="117"/>
  <c r="AN29" i="117"/>
  <c r="AP29" i="117" s="1"/>
  <c r="AJ22" i="117"/>
  <c r="AN22" i="117" s="1"/>
  <c r="AJ15" i="117"/>
  <c r="AN15" i="117" s="1"/>
  <c r="AP15" i="117" s="1"/>
  <c r="AN27" i="115"/>
  <c r="AP27" i="115" s="1"/>
  <c r="AJ23" i="114"/>
  <c r="AN23" i="114" s="1"/>
  <c r="AP23" i="114" s="1"/>
  <c r="AJ37" i="114"/>
  <c r="AN37" i="114" s="1"/>
  <c r="AP37" i="114" s="1"/>
  <c r="AN40" i="113"/>
  <c r="AP40" i="113" s="1"/>
  <c r="AJ26" i="113"/>
  <c r="AN26" i="113" s="1"/>
  <c r="AP26" i="113" s="1"/>
  <c r="AK26" i="113"/>
  <c r="AK12" i="113"/>
  <c r="AN12" i="113" s="1"/>
  <c r="AP12" i="113" s="1"/>
  <c r="AN35" i="112"/>
  <c r="AP35" i="112" s="1"/>
  <c r="AV28" i="112"/>
  <c r="AJ38" i="111"/>
  <c r="AN38" i="111" s="1"/>
  <c r="AJ26" i="108"/>
  <c r="AK26" i="108"/>
  <c r="AJ19" i="108"/>
  <c r="AN19" i="108" s="1"/>
  <c r="AJ12" i="108"/>
  <c r="AN12" i="108" s="1"/>
  <c r="AP12" i="108" s="1"/>
  <c r="AJ13" i="112"/>
  <c r="AN13" i="112" s="1"/>
  <c r="AP13" i="112" s="1"/>
  <c r="AJ12" i="118"/>
  <c r="AN12" i="118" s="1"/>
  <c r="AP12" i="118" s="1"/>
  <c r="AJ14" i="117"/>
  <c r="AN14" i="117" s="1"/>
  <c r="AP14" i="117" s="1"/>
  <c r="AJ17" i="112"/>
  <c r="AN17" i="112" s="1"/>
  <c r="AP17" i="112" s="1"/>
  <c r="AJ36" i="121"/>
  <c r="AN36" i="121" s="1"/>
  <c r="AP36" i="121" s="1"/>
  <c r="AJ23" i="121"/>
  <c r="AN23" i="121" s="1"/>
  <c r="AP23" i="121" s="1"/>
  <c r="AN22" i="121"/>
  <c r="AP22" i="121" s="1"/>
  <c r="AJ16" i="121"/>
  <c r="AN16" i="121" s="1"/>
  <c r="AP16" i="121" s="1"/>
  <c r="AK29" i="120"/>
  <c r="AN29" i="120" s="1"/>
  <c r="AP29" i="120" s="1"/>
  <c r="AJ22" i="120"/>
  <c r="AN22" i="120" s="1"/>
  <c r="AP22" i="120" s="1"/>
  <c r="AV15" i="120"/>
  <c r="AC15" i="120"/>
  <c r="AJ32" i="119"/>
  <c r="AN32" i="119" s="1"/>
  <c r="AP32" i="119" s="1"/>
  <c r="AK18" i="119"/>
  <c r="AN18" i="119" s="1"/>
  <c r="AP18" i="119" s="1"/>
  <c r="AK11" i="119"/>
  <c r="AN11" i="119" s="1"/>
  <c r="AP11" i="119" s="1"/>
  <c r="AJ14" i="118"/>
  <c r="AN14" i="118" s="1"/>
  <c r="AP14" i="118" s="1"/>
  <c r="AN37" i="117"/>
  <c r="AP37" i="117" s="1"/>
  <c r="AJ30" i="117"/>
  <c r="AK30" i="117"/>
  <c r="AJ23" i="117"/>
  <c r="AN23" i="117" s="1"/>
  <c r="AP23" i="117" s="1"/>
  <c r="AK17" i="117"/>
  <c r="AN17" i="117" s="1"/>
  <c r="AP17" i="117" s="1"/>
  <c r="AN16" i="117"/>
  <c r="AP16" i="117" s="1"/>
  <c r="AJ19" i="116"/>
  <c r="AN19" i="116" s="1"/>
  <c r="AP19" i="116" s="1"/>
  <c r="AJ33" i="116"/>
  <c r="AN33" i="116" s="1"/>
  <c r="AP33" i="116" s="1"/>
  <c r="AJ12" i="116"/>
  <c r="AN12" i="116" s="1"/>
  <c r="AP12" i="116" s="1"/>
  <c r="AJ30" i="115"/>
  <c r="AN30" i="115" s="1"/>
  <c r="AP30" i="115" s="1"/>
  <c r="AJ36" i="115"/>
  <c r="AN36" i="115" s="1"/>
  <c r="AP36" i="115" s="1"/>
  <c r="AJ28" i="115"/>
  <c r="AN28" i="115" s="1"/>
  <c r="AP28" i="115" s="1"/>
  <c r="AJ39" i="114"/>
  <c r="AN39" i="114" s="1"/>
  <c r="AP39" i="114" s="1"/>
  <c r="AJ38" i="114"/>
  <c r="AN38" i="114" s="1"/>
  <c r="AP38" i="114" s="1"/>
  <c r="AJ32" i="114"/>
  <c r="AN32" i="114" s="1"/>
  <c r="AP32" i="114" s="1"/>
  <c r="AN31" i="114"/>
  <c r="AP31" i="114" s="1"/>
  <c r="AR28" i="114"/>
  <c r="AQ28" i="114"/>
  <c r="AQ27" i="114"/>
  <c r="AV25" i="114"/>
  <c r="AC25" i="114"/>
  <c r="AK12" i="114"/>
  <c r="AN12" i="114" s="1"/>
  <c r="AP12" i="114" s="1"/>
  <c r="AN39" i="111"/>
  <c r="AP39" i="111" s="1"/>
  <c r="AN37" i="111"/>
  <c r="AP37" i="111" s="1"/>
  <c r="AN31" i="111"/>
  <c r="AP31" i="111" s="1"/>
  <c r="AJ32" i="111"/>
  <c r="AN32" i="111" s="1"/>
  <c r="AP32" i="111" s="1"/>
  <c r="AJ25" i="111"/>
  <c r="AN25" i="111" s="1"/>
  <c r="AP25" i="111" s="1"/>
  <c r="AJ24" i="111"/>
  <c r="AN24" i="111" s="1"/>
  <c r="AP24" i="111" s="1"/>
  <c r="AK21" i="111"/>
  <c r="AN21" i="111" s="1"/>
  <c r="AP21" i="111" s="1"/>
  <c r="AK20" i="111"/>
  <c r="AN20" i="111" s="1"/>
  <c r="AP20" i="111" s="1"/>
  <c r="AJ17" i="111"/>
  <c r="AN17" i="111" s="1"/>
  <c r="AP17" i="111" s="1"/>
  <c r="AK35" i="111"/>
  <c r="AN35" i="111" s="1"/>
  <c r="AP35" i="111" s="1"/>
  <c r="AJ41" i="113"/>
  <c r="AN41" i="113" s="1"/>
  <c r="AP41" i="113" s="1"/>
  <c r="AJ33" i="113"/>
  <c r="AN33" i="113" s="1"/>
  <c r="AP33" i="113" s="1"/>
  <c r="AJ33" i="115"/>
  <c r="AN33" i="115" s="1"/>
  <c r="AP33" i="115" s="1"/>
  <c r="AK34" i="115"/>
  <c r="AN34" i="115" s="1"/>
  <c r="AP34" i="115" s="1"/>
  <c r="AK31" i="108"/>
  <c r="AN31" i="108" s="1"/>
  <c r="AP31" i="108" s="1"/>
  <c r="AK38" i="108"/>
  <c r="AJ27" i="113"/>
  <c r="AN27" i="113" s="1"/>
  <c r="AP27" i="113" s="1"/>
  <c r="AJ13" i="113"/>
  <c r="AN13" i="113" s="1"/>
  <c r="AP13" i="113" s="1"/>
  <c r="AJ36" i="112"/>
  <c r="AN36" i="112" s="1"/>
  <c r="AP36" i="112" s="1"/>
  <c r="AJ34" i="108"/>
  <c r="AN34" i="108" s="1"/>
  <c r="AP34" i="108" s="1"/>
  <c r="AJ21" i="108"/>
  <c r="AN21" i="108" s="1"/>
  <c r="AP21" i="108" s="1"/>
  <c r="AK13" i="117"/>
  <c r="AN13" i="117" s="1"/>
  <c r="AP13" i="117" s="1"/>
  <c r="AC13" i="117" s="1"/>
  <c r="AJ38" i="120"/>
  <c r="AN38" i="120" s="1"/>
  <c r="AP38" i="120" s="1"/>
  <c r="AJ37" i="120"/>
  <c r="AN37" i="120" s="1"/>
  <c r="AP37" i="120" s="1"/>
  <c r="AJ31" i="120"/>
  <c r="AN31" i="120" s="1"/>
  <c r="AP31" i="120" s="1"/>
  <c r="AJ30" i="120"/>
  <c r="AN30" i="120" s="1"/>
  <c r="AP30" i="120" s="1"/>
  <c r="AV30" i="120" s="1"/>
  <c r="AR30" i="120" s="1"/>
  <c r="AJ24" i="120"/>
  <c r="AN24" i="120" s="1"/>
  <c r="AP24" i="120" s="1"/>
  <c r="AJ17" i="120"/>
  <c r="AN17" i="120" s="1"/>
  <c r="AP17" i="120" s="1"/>
  <c r="AN16" i="120"/>
  <c r="AP16" i="120" s="1"/>
  <c r="AN21" i="119"/>
  <c r="AP21" i="119" s="1"/>
  <c r="AC21" i="119" s="1"/>
  <c r="AP39" i="120"/>
  <c r="AK41" i="119"/>
  <c r="AN41" i="119" s="1"/>
  <c r="AP41" i="119" s="1"/>
  <c r="AN40" i="119"/>
  <c r="AP40" i="119" s="1"/>
  <c r="AV40" i="119" s="1"/>
  <c r="AQ40" i="119" s="1"/>
  <c r="AJ34" i="119"/>
  <c r="AN34" i="119" s="1"/>
  <c r="AP34" i="119" s="1"/>
  <c r="AJ33" i="119"/>
  <c r="AN33" i="119" s="1"/>
  <c r="AP33" i="119" s="1"/>
  <c r="AN27" i="119"/>
  <c r="AP27" i="119" s="1"/>
  <c r="AJ20" i="119"/>
  <c r="AN20" i="119" s="1"/>
  <c r="AP20" i="119" s="1"/>
  <c r="AJ36" i="118"/>
  <c r="AN36" i="118" s="1"/>
  <c r="AP36" i="118" s="1"/>
  <c r="AJ30" i="118"/>
  <c r="AN30" i="118" s="1"/>
  <c r="AP30" i="118" s="1"/>
  <c r="AJ29" i="118"/>
  <c r="AN29" i="118" s="1"/>
  <c r="AP29" i="118" s="1"/>
  <c r="AJ22" i="118"/>
  <c r="AN22" i="118" s="1"/>
  <c r="AP22" i="118" s="1"/>
  <c r="AP39" i="118"/>
  <c r="AV39" i="118" s="1"/>
  <c r="AP18" i="118"/>
  <c r="AC18" i="118" s="1"/>
  <c r="AJ38" i="117"/>
  <c r="AN38" i="117" s="1"/>
  <c r="AP38" i="117" s="1"/>
  <c r="AN32" i="117"/>
  <c r="AP32" i="117" s="1"/>
  <c r="AJ31" i="117"/>
  <c r="AK31" i="117"/>
  <c r="AJ24" i="117"/>
  <c r="AN24" i="117" s="1"/>
  <c r="AP24" i="117" s="1"/>
  <c r="AN20" i="117"/>
  <c r="AP20" i="117" s="1"/>
  <c r="AV20" i="117" s="1"/>
  <c r="AJ41" i="116"/>
  <c r="AN41" i="116" s="1"/>
  <c r="AP41" i="116" s="1"/>
  <c r="AJ35" i="116"/>
  <c r="AN35" i="116" s="1"/>
  <c r="AP35" i="116" s="1"/>
  <c r="AJ28" i="116"/>
  <c r="AN28" i="116" s="1"/>
  <c r="AP28" i="116" s="1"/>
  <c r="AJ27" i="116"/>
  <c r="AN27" i="116" s="1"/>
  <c r="AP27" i="116" s="1"/>
  <c r="AJ21" i="116"/>
  <c r="AK21" i="116"/>
  <c r="AN14" i="116"/>
  <c r="AP14" i="116" s="1"/>
  <c r="AJ13" i="116"/>
  <c r="AN13" i="116" s="1"/>
  <c r="AP13" i="116" s="1"/>
  <c r="AJ37" i="115"/>
  <c r="AN37" i="115" s="1"/>
  <c r="AP37" i="115" s="1"/>
  <c r="AK32" i="115"/>
  <c r="AJ29" i="115"/>
  <c r="AN29" i="115" s="1"/>
  <c r="AP29" i="115" s="1"/>
  <c r="AJ22" i="115"/>
  <c r="AN22" i="115" s="1"/>
  <c r="AP22" i="115" s="1"/>
  <c r="AJ16" i="115"/>
  <c r="AN16" i="115" s="1"/>
  <c r="AP16" i="115" s="1"/>
  <c r="AJ15" i="115"/>
  <c r="AN15" i="115" s="1"/>
  <c r="AP15" i="115" s="1"/>
  <c r="AJ19" i="114"/>
  <c r="AK19" i="114"/>
  <c r="AJ18" i="114"/>
  <c r="AN18" i="114" s="1"/>
  <c r="AP18" i="114" s="1"/>
  <c r="AN11" i="114"/>
  <c r="AP11" i="114" s="1"/>
  <c r="AC20" i="114"/>
  <c r="AV20" i="114"/>
  <c r="AQ20" i="114" s="1"/>
  <c r="AJ36" i="113"/>
  <c r="AK36" i="113"/>
  <c r="AJ35" i="113"/>
  <c r="AN35" i="113" s="1"/>
  <c r="AP35" i="113" s="1"/>
  <c r="AJ29" i="113"/>
  <c r="AN29" i="113" s="1"/>
  <c r="AP29" i="113" s="1"/>
  <c r="AN28" i="113"/>
  <c r="AP28" i="113" s="1"/>
  <c r="AJ34" i="113"/>
  <c r="AN34" i="113" s="1"/>
  <c r="AP34" i="113" s="1"/>
  <c r="AJ15" i="113"/>
  <c r="AN15" i="113" s="1"/>
  <c r="AP15" i="113" s="1"/>
  <c r="AJ14" i="113"/>
  <c r="AN14" i="113" s="1"/>
  <c r="AP14" i="113" s="1"/>
  <c r="AJ31" i="112"/>
  <c r="AN31" i="112" s="1"/>
  <c r="AP31" i="112" s="1"/>
  <c r="AJ23" i="112"/>
  <c r="AN23" i="112" s="1"/>
  <c r="AP23" i="112" s="1"/>
  <c r="AJ41" i="111"/>
  <c r="AN41" i="111" s="1"/>
  <c r="AP41" i="111" s="1"/>
  <c r="AJ34" i="111"/>
  <c r="AN34" i="111" s="1"/>
  <c r="AP34" i="111" s="1"/>
  <c r="AJ33" i="111"/>
  <c r="AN33" i="111" s="1"/>
  <c r="AP33" i="111" s="1"/>
  <c r="AJ27" i="111"/>
  <c r="AN27" i="111" s="1"/>
  <c r="AP27" i="111" s="1"/>
  <c r="AJ26" i="111"/>
  <c r="AN26" i="111" s="1"/>
  <c r="AP26" i="111" s="1"/>
  <c r="AJ19" i="111"/>
  <c r="AN19" i="111" s="1"/>
  <c r="AP19" i="111" s="1"/>
  <c r="AJ36" i="108"/>
  <c r="AN36" i="108" s="1"/>
  <c r="AP36" i="108" s="1"/>
  <c r="AJ29" i="108"/>
  <c r="AN29" i="108" s="1"/>
  <c r="AP29" i="108" s="1"/>
  <c r="AJ28" i="108"/>
  <c r="AN28" i="108" s="1"/>
  <c r="AP28" i="108" s="1"/>
  <c r="AP30" i="108"/>
  <c r="AC30" i="108" s="1"/>
  <c r="AJ22" i="108"/>
  <c r="AN22" i="108" s="1"/>
  <c r="AP22" i="108" s="1"/>
  <c r="AK14" i="108"/>
  <c r="AN14" i="108" s="1"/>
  <c r="AP14" i="108" s="1"/>
  <c r="AC20" i="117"/>
  <c r="AV25" i="113"/>
  <c r="AV17" i="113"/>
  <c r="AC17" i="113"/>
  <c r="AV34" i="114"/>
  <c r="AC34" i="114"/>
  <c r="AR41" i="114"/>
  <c r="AV25" i="118"/>
  <c r="A40" i="112"/>
  <c r="AK31" i="113"/>
  <c r="AN31" i="113" s="1"/>
  <c r="AP31" i="113" s="1"/>
  <c r="AN13" i="107"/>
  <c r="AP13" i="107" s="1"/>
  <c r="AN22" i="107"/>
  <c r="AP22" i="107" s="1"/>
  <c r="AC22" i="107" s="1"/>
  <c r="AK27" i="107"/>
  <c r="AJ27" i="107"/>
  <c r="AN27" i="107" s="1"/>
  <c r="AP27" i="107" s="1"/>
  <c r="AK34" i="107"/>
  <c r="AJ34" i="107"/>
  <c r="AN34" i="107" s="1"/>
  <c r="AP34" i="107" s="1"/>
  <c r="AN39" i="107"/>
  <c r="AP39" i="107" s="1"/>
  <c r="AK28" i="111"/>
  <c r="AJ28" i="111"/>
  <c r="AN28" i="111" s="1"/>
  <c r="AP28" i="111" s="1"/>
  <c r="AJ19" i="112"/>
  <c r="AN19" i="112" s="1"/>
  <c r="AP19" i="112" s="1"/>
  <c r="AC19" i="112" s="1"/>
  <c r="AK24" i="113"/>
  <c r="AJ24" i="113"/>
  <c r="AN24" i="113" s="1"/>
  <c r="AP24" i="113" s="1"/>
  <c r="AV20" i="107"/>
  <c r="AQ20" i="107" s="1"/>
  <c r="AJ22" i="111"/>
  <c r="AK22" i="111"/>
  <c r="AJ29" i="111"/>
  <c r="AK29" i="111"/>
  <c r="AN29" i="111" s="1"/>
  <c r="AP29" i="111" s="1"/>
  <c r="AJ14" i="107"/>
  <c r="AK14" i="107"/>
  <c r="AJ16" i="108"/>
  <c r="AN16" i="108" s="1"/>
  <c r="AP16" i="108" s="1"/>
  <c r="AK16" i="108"/>
  <c r="AC18" i="121"/>
  <c r="AJ15" i="107"/>
  <c r="AJ30" i="107"/>
  <c r="AN30" i="107" s="1"/>
  <c r="AP30" i="107" s="1"/>
  <c r="AK30" i="107"/>
  <c r="AK25" i="112"/>
  <c r="AJ25" i="112"/>
  <c r="AN25" i="112" s="1"/>
  <c r="AP25" i="112" s="1"/>
  <c r="AN25" i="115"/>
  <c r="AP25" i="115" s="1"/>
  <c r="AK19" i="107"/>
  <c r="AJ19" i="107"/>
  <c r="AN19" i="107" s="1"/>
  <c r="AP19" i="107" s="1"/>
  <c r="AC19" i="107" s="1"/>
  <c r="AK15" i="111"/>
  <c r="AN15" i="111" s="1"/>
  <c r="AP15" i="111" s="1"/>
  <c r="AP38" i="111"/>
  <c r="AJ18" i="112"/>
  <c r="AN18" i="112" s="1"/>
  <c r="AP18" i="112" s="1"/>
  <c r="AC31" i="107"/>
  <c r="AV31" i="107"/>
  <c r="AQ31" i="107" s="1"/>
  <c r="AJ38" i="115"/>
  <c r="AN38" i="115" s="1"/>
  <c r="AP38" i="115" s="1"/>
  <c r="AJ12" i="107"/>
  <c r="AN12" i="107" s="1"/>
  <c r="AJ11" i="111"/>
  <c r="AN11" i="111" s="1"/>
  <c r="AP11" i="111" s="1"/>
  <c r="AK11" i="111"/>
  <c r="AJ23" i="113"/>
  <c r="AN23" i="113" s="1"/>
  <c r="AP23" i="113" s="1"/>
  <c r="AJ38" i="113"/>
  <c r="AN38" i="113" s="1"/>
  <c r="AP38" i="113" s="1"/>
  <c r="AJ38" i="121"/>
  <c r="AN38" i="121" s="1"/>
  <c r="AP38" i="121" s="1"/>
  <c r="AJ15" i="116"/>
  <c r="AN15" i="116" s="1"/>
  <c r="AP15" i="116" s="1"/>
  <c r="AN16" i="107"/>
  <c r="AP16" i="107" s="1"/>
  <c r="AC16" i="107" s="1"/>
  <c r="AK28" i="107"/>
  <c r="AN28" i="107" s="1"/>
  <c r="AP28" i="107" s="1"/>
  <c r="AJ39" i="112"/>
  <c r="AN39" i="112" s="1"/>
  <c r="AP39" i="112" s="1"/>
  <c r="AK24" i="115"/>
  <c r="AN24" i="115" s="1"/>
  <c r="AP24" i="115" s="1"/>
  <c r="AJ37" i="116"/>
  <c r="AN37" i="116" s="1"/>
  <c r="AP37" i="116" s="1"/>
  <c r="AK40" i="118"/>
  <c r="AN40" i="118" s="1"/>
  <c r="AP40" i="118" s="1"/>
  <c r="AK36" i="111"/>
  <c r="AN36" i="111" s="1"/>
  <c r="AP36" i="111" s="1"/>
  <c r="AV36" i="111" s="1"/>
  <c r="AR36" i="111" s="1"/>
  <c r="AJ30" i="113"/>
  <c r="AN30" i="113" s="1"/>
  <c r="AP30" i="113" s="1"/>
  <c r="AJ26" i="115"/>
  <c r="AN26" i="115" s="1"/>
  <c r="AP26" i="115" s="1"/>
  <c r="AP15" i="118"/>
  <c r="AJ29" i="107"/>
  <c r="AN29" i="107" s="1"/>
  <c r="AP29" i="107" s="1"/>
  <c r="AJ37" i="107"/>
  <c r="AN37" i="107" s="1"/>
  <c r="AP37" i="107" s="1"/>
  <c r="AV37" i="107" s="1"/>
  <c r="AK21" i="107"/>
  <c r="AJ37" i="113"/>
  <c r="AN37" i="113" s="1"/>
  <c r="AP37" i="113" s="1"/>
  <c r="AJ22" i="114"/>
  <c r="AN22" i="114" s="1"/>
  <c r="AP22" i="114" s="1"/>
  <c r="A41" i="118"/>
  <c r="AJ32" i="120"/>
  <c r="AN32" i="120" s="1"/>
  <c r="AP32" i="120" s="1"/>
  <c r="AN28" i="119"/>
  <c r="AP28" i="119" s="1"/>
  <c r="AN25" i="107"/>
  <c r="AP25" i="107" s="1"/>
  <c r="AC25" i="107" s="1"/>
  <c r="A39" i="116"/>
  <c r="AK12" i="117"/>
  <c r="AN12" i="117" s="1"/>
  <c r="AP12" i="117" s="1"/>
  <c r="AJ31" i="118"/>
  <c r="AN31" i="118" s="1"/>
  <c r="AP31" i="118" s="1"/>
  <c r="AJ23" i="119"/>
  <c r="AN23" i="119" s="1"/>
  <c r="AP23" i="119" s="1"/>
  <c r="AK26" i="120"/>
  <c r="AN26" i="120" s="1"/>
  <c r="AP26" i="120" s="1"/>
  <c r="AJ33" i="120"/>
  <c r="AN33" i="120" s="1"/>
  <c r="AP33" i="120" s="1"/>
  <c r="AC33" i="120" s="1"/>
  <c r="AP39" i="117"/>
  <c r="AN36" i="107"/>
  <c r="AP36" i="107" s="1"/>
  <c r="AK36" i="116"/>
  <c r="AN36" i="116" s="1"/>
  <c r="AP36" i="116" s="1"/>
  <c r="AP22" i="117"/>
  <c r="AJ11" i="120"/>
  <c r="AN11" i="120" s="1"/>
  <c r="AP11" i="120" s="1"/>
  <c r="AC11" i="120" s="1"/>
  <c r="A39" i="107"/>
  <c r="AJ15" i="114"/>
  <c r="AK15" i="114"/>
  <c r="AJ15" i="108"/>
  <c r="AN15" i="108" s="1"/>
  <c r="AP15" i="108" s="1"/>
  <c r="AV25" i="107"/>
  <c r="AC11" i="112"/>
  <c r="AV11" i="112"/>
  <c r="AC12" i="120"/>
  <c r="AV12" i="120"/>
  <c r="AV18" i="118"/>
  <c r="AC39" i="120"/>
  <c r="AV39" i="120"/>
  <c r="AR31" i="107"/>
  <c r="AC33" i="107"/>
  <c r="AV22" i="107"/>
  <c r="AV16" i="107"/>
  <c r="AV30" i="108"/>
  <c r="AJ17" i="108"/>
  <c r="AN17" i="108" s="1"/>
  <c r="AP17" i="108" s="1"/>
  <c r="AN15" i="107"/>
  <c r="AP15" i="107" s="1"/>
  <c r="AJ11" i="107"/>
  <c r="AK11" i="107"/>
  <c r="AJ18" i="107"/>
  <c r="AK18" i="107"/>
  <c r="AK24" i="107"/>
  <c r="AJ24" i="107"/>
  <c r="AK39" i="108"/>
  <c r="AJ39" i="108"/>
  <c r="AQ41" i="108"/>
  <c r="AR41" i="108"/>
  <c r="AK16" i="113"/>
  <c r="AN16" i="113" s="1"/>
  <c r="AP16" i="113" s="1"/>
  <c r="AR20" i="107"/>
  <c r="AQ33" i="107"/>
  <c r="AV40" i="107"/>
  <c r="AV34" i="107"/>
  <c r="AC34" i="107"/>
  <c r="AK14" i="111"/>
  <c r="AJ14" i="111"/>
  <c r="AK26" i="107"/>
  <c r="AN26" i="107" s="1"/>
  <c r="AP26" i="107" s="1"/>
  <c r="AK38" i="107"/>
  <c r="AN38" i="107" s="1"/>
  <c r="AP38" i="107" s="1"/>
  <c r="AP41" i="107"/>
  <c r="AP27" i="108"/>
  <c r="AP12" i="107"/>
  <c r="AN21" i="107"/>
  <c r="AP21" i="107" s="1"/>
  <c r="AK12" i="111"/>
  <c r="AJ12" i="111"/>
  <c r="AK26" i="112"/>
  <c r="AJ26" i="112"/>
  <c r="AK32" i="107"/>
  <c r="AJ32" i="107"/>
  <c r="AN32" i="107" s="1"/>
  <c r="AP32" i="107" s="1"/>
  <c r="AJ35" i="107"/>
  <c r="AK35" i="107"/>
  <c r="AN38" i="108"/>
  <c r="AP38" i="108" s="1"/>
  <c r="AK40" i="108"/>
  <c r="AJ40" i="108"/>
  <c r="AJ13" i="111"/>
  <c r="AK13" i="111"/>
  <c r="AK16" i="111"/>
  <c r="AJ16" i="111"/>
  <c r="AJ19" i="117"/>
  <c r="AK19" i="117"/>
  <c r="AK30" i="116"/>
  <c r="AJ30" i="116"/>
  <c r="AN30" i="116" s="1"/>
  <c r="AP30" i="116" s="1"/>
  <c r="AK13" i="119"/>
  <c r="AJ13" i="119"/>
  <c r="AP19" i="108"/>
  <c r="AK23" i="108"/>
  <c r="AN23" i="108" s="1"/>
  <c r="AP23" i="108" s="1"/>
  <c r="AJ37" i="108"/>
  <c r="AN37" i="108" s="1"/>
  <c r="AP37" i="108" s="1"/>
  <c r="AJ17" i="115"/>
  <c r="AK17" i="115"/>
  <c r="AK26" i="117"/>
  <c r="AJ26" i="117"/>
  <c r="AK32" i="112"/>
  <c r="AN32" i="112" s="1"/>
  <c r="AP32" i="112" s="1"/>
  <c r="AK22" i="116"/>
  <c r="AJ22" i="116"/>
  <c r="AK21" i="114"/>
  <c r="AN21" i="114" s="1"/>
  <c r="AP21" i="114" s="1"/>
  <c r="AK35" i="114"/>
  <c r="AN35" i="114" s="1"/>
  <c r="AP35" i="114" s="1"/>
  <c r="AN32" i="115"/>
  <c r="AP32" i="115" s="1"/>
  <c r="AJ12" i="119"/>
  <c r="AK12" i="119"/>
  <c r="AK31" i="115"/>
  <c r="AJ31" i="115"/>
  <c r="AK27" i="117"/>
  <c r="AN27" i="117" s="1"/>
  <c r="AP27" i="117" s="1"/>
  <c r="AJ34" i="117"/>
  <c r="AN34" i="117" s="1"/>
  <c r="AP34" i="117" s="1"/>
  <c r="AK23" i="116"/>
  <c r="AJ23" i="116"/>
  <c r="AN23" i="116" s="1"/>
  <c r="AP23" i="116" s="1"/>
  <c r="AK29" i="116"/>
  <c r="AJ29" i="116"/>
  <c r="AK15" i="119"/>
  <c r="AJ15" i="119"/>
  <c r="AK31" i="121"/>
  <c r="AJ31" i="121"/>
  <c r="AJ40" i="117"/>
  <c r="AN40" i="117" s="1"/>
  <c r="AP40" i="117" s="1"/>
  <c r="AR41" i="117"/>
  <c r="AJ17" i="118"/>
  <c r="AN17" i="118" s="1"/>
  <c r="AP17" i="118" s="1"/>
  <c r="AK41" i="118"/>
  <c r="AN41" i="118" s="1"/>
  <c r="AP41" i="118" s="1"/>
  <c r="AK25" i="120"/>
  <c r="AJ25" i="120"/>
  <c r="A40" i="118"/>
  <c r="AJ35" i="119"/>
  <c r="AK35" i="119"/>
  <c r="AQ40" i="120"/>
  <c r="AR40" i="120"/>
  <c r="AJ30" i="121"/>
  <c r="AK30" i="121"/>
  <c r="AV36" i="120" l="1"/>
  <c r="AR36" i="120" s="1"/>
  <c r="AV30" i="119"/>
  <c r="AC16" i="119"/>
  <c r="AV16" i="119"/>
  <c r="AQ16" i="119" s="1"/>
  <c r="AQ33" i="117"/>
  <c r="AN36" i="117"/>
  <c r="AP36" i="117" s="1"/>
  <c r="AC28" i="117"/>
  <c r="AV18" i="115"/>
  <c r="AQ18" i="115" s="1"/>
  <c r="AR19" i="113"/>
  <c r="AQ19" i="113"/>
  <c r="AC19" i="113"/>
  <c r="AN26" i="108"/>
  <c r="AP26" i="108" s="1"/>
  <c r="AC37" i="107"/>
  <c r="AV23" i="107"/>
  <c r="AC23" i="107"/>
  <c r="AC17" i="107"/>
  <c r="AV17" i="107"/>
  <c r="AQ18" i="107"/>
  <c r="AV19" i="107"/>
  <c r="AC29" i="121"/>
  <c r="AC15" i="121"/>
  <c r="AR18" i="121"/>
  <c r="AV33" i="121"/>
  <c r="AR33" i="121" s="1"/>
  <c r="AV32" i="121"/>
  <c r="AR32" i="121" s="1"/>
  <c r="AV17" i="121"/>
  <c r="AQ17" i="121" s="1"/>
  <c r="AC12" i="121"/>
  <c r="AV12" i="121"/>
  <c r="AV33" i="120"/>
  <c r="AQ33" i="120" s="1"/>
  <c r="AQ36" i="120"/>
  <c r="AC28" i="120"/>
  <c r="AV28" i="120"/>
  <c r="AQ28" i="120" s="1"/>
  <c r="AV21" i="120"/>
  <c r="AR21" i="120" s="1"/>
  <c r="AC21" i="120"/>
  <c r="AV25" i="119"/>
  <c r="AR25" i="119" s="1"/>
  <c r="AC39" i="119"/>
  <c r="AV39" i="119"/>
  <c r="AR39" i="119" s="1"/>
  <c r="AV36" i="119"/>
  <c r="AR36" i="119" s="1"/>
  <c r="AC29" i="119"/>
  <c r="AV29" i="119"/>
  <c r="AV26" i="119"/>
  <c r="AV21" i="118"/>
  <c r="AR21" i="118" s="1"/>
  <c r="AC35" i="118"/>
  <c r="AV35" i="118"/>
  <c r="AC26" i="118"/>
  <c r="AQ26" i="118"/>
  <c r="AV16" i="118"/>
  <c r="AQ16" i="118" s="1"/>
  <c r="AC33" i="117"/>
  <c r="AR28" i="117"/>
  <c r="AC39" i="116"/>
  <c r="AC32" i="116"/>
  <c r="AV32" i="116"/>
  <c r="AQ32" i="116" s="1"/>
  <c r="AV26" i="116"/>
  <c r="AQ26" i="116" s="1"/>
  <c r="AC26" i="116"/>
  <c r="AV18" i="116"/>
  <c r="AR18" i="116" s="1"/>
  <c r="AC21" i="115"/>
  <c r="AR21" i="115"/>
  <c r="AC35" i="115"/>
  <c r="AV39" i="115"/>
  <c r="AR39" i="115" s="1"/>
  <c r="AC39" i="115"/>
  <c r="AV11" i="121"/>
  <c r="AR11" i="121" s="1"/>
  <c r="AC11" i="121"/>
  <c r="AC25" i="121"/>
  <c r="AC11" i="118"/>
  <c r="AC39" i="118"/>
  <c r="AQ33" i="114"/>
  <c r="AV17" i="114"/>
  <c r="AQ17" i="114" s="1"/>
  <c r="AV16" i="114"/>
  <c r="AC16" i="114"/>
  <c r="AV24" i="114"/>
  <c r="AR24" i="114" s="1"/>
  <c r="AC24" i="114"/>
  <c r="AV30" i="114"/>
  <c r="AR30" i="114" s="1"/>
  <c r="AC30" i="114"/>
  <c r="AV14" i="114"/>
  <c r="AQ14" i="114" s="1"/>
  <c r="AC14" i="114"/>
  <c r="AV13" i="114"/>
  <c r="AR13" i="114" s="1"/>
  <c r="AC22" i="113"/>
  <c r="AC13" i="108"/>
  <c r="AC20" i="108"/>
  <c r="AV20" i="108"/>
  <c r="AQ20" i="108" s="1"/>
  <c r="AV41" i="112"/>
  <c r="AC41" i="112"/>
  <c r="AV29" i="112"/>
  <c r="AQ29" i="112" s="1"/>
  <c r="AR22" i="112"/>
  <c r="AQ22" i="112"/>
  <c r="AC22" i="112"/>
  <c r="AV14" i="112"/>
  <c r="AR14" i="112" s="1"/>
  <c r="AV40" i="112"/>
  <c r="AR40" i="112" s="1"/>
  <c r="AV19" i="112"/>
  <c r="AR19" i="112" s="1"/>
  <c r="AV12" i="112"/>
  <c r="AQ12" i="112" s="1"/>
  <c r="AC23" i="111"/>
  <c r="AV23" i="111"/>
  <c r="AR23" i="111" s="1"/>
  <c r="AV32" i="108"/>
  <c r="AR32" i="108" s="1"/>
  <c r="AV41" i="121"/>
  <c r="AC41" i="121"/>
  <c r="AQ40" i="121"/>
  <c r="AV39" i="121"/>
  <c r="AR39" i="121" s="1"/>
  <c r="AV34" i="121"/>
  <c r="AC34" i="121"/>
  <c r="AC27" i="121"/>
  <c r="AV27" i="121"/>
  <c r="AC26" i="121"/>
  <c r="AV26" i="121"/>
  <c r="AV20" i="121"/>
  <c r="AC20" i="121"/>
  <c r="AC19" i="121"/>
  <c r="AV19" i="121"/>
  <c r="AC13" i="121"/>
  <c r="AV13" i="121"/>
  <c r="AC34" i="120"/>
  <c r="AV34" i="120"/>
  <c r="AC30" i="120"/>
  <c r="AV27" i="120"/>
  <c r="AC27" i="120"/>
  <c r="AC23" i="120"/>
  <c r="AV23" i="120"/>
  <c r="AR23" i="120" s="1"/>
  <c r="AV20" i="120"/>
  <c r="AC20" i="120"/>
  <c r="AC18" i="120"/>
  <c r="AC13" i="120"/>
  <c r="AV13" i="120"/>
  <c r="AV11" i="120"/>
  <c r="AC37" i="119"/>
  <c r="AV37" i="119"/>
  <c r="AR30" i="119"/>
  <c r="AQ30" i="119"/>
  <c r="AV22" i="119"/>
  <c r="AC22" i="119"/>
  <c r="AR16" i="119"/>
  <c r="AV38" i="118"/>
  <c r="AC38" i="118"/>
  <c r="AC37" i="118"/>
  <c r="AC32" i="118"/>
  <c r="AV32" i="118"/>
  <c r="AC33" i="118"/>
  <c r="AV33" i="118"/>
  <c r="AN34" i="118"/>
  <c r="AP34" i="118" s="1"/>
  <c r="AV24" i="118"/>
  <c r="AR24" i="118" s="1"/>
  <c r="AC24" i="118"/>
  <c r="AV19" i="118"/>
  <c r="AC19" i="118"/>
  <c r="AQ11" i="118"/>
  <c r="AC35" i="117"/>
  <c r="AV35" i="117"/>
  <c r="AN31" i="117"/>
  <c r="AP31" i="117" s="1"/>
  <c r="AC21" i="117"/>
  <c r="AV21" i="117"/>
  <c r="AN19" i="117"/>
  <c r="AP19" i="117" s="1"/>
  <c r="AC19" i="117" s="1"/>
  <c r="AC18" i="117"/>
  <c r="AC38" i="116"/>
  <c r="AV38" i="116"/>
  <c r="AC31" i="116"/>
  <c r="AV31" i="116"/>
  <c r="AN29" i="116"/>
  <c r="AP29" i="116" s="1"/>
  <c r="AC29" i="116" s="1"/>
  <c r="AV24" i="116"/>
  <c r="AC24" i="116"/>
  <c r="AV17" i="116"/>
  <c r="AC17" i="116"/>
  <c r="AC40" i="115"/>
  <c r="AV40" i="115"/>
  <c r="AV19" i="115"/>
  <c r="AC19" i="115"/>
  <c r="AR18" i="115"/>
  <c r="AV12" i="115"/>
  <c r="AC12" i="115"/>
  <c r="AV11" i="115"/>
  <c r="AC11" i="115"/>
  <c r="AV40" i="114"/>
  <c r="AC40" i="114"/>
  <c r="AC36" i="114"/>
  <c r="AV36" i="114"/>
  <c r="AC29" i="114"/>
  <c r="AV29" i="114"/>
  <c r="AR26" i="114"/>
  <c r="AQ26" i="114"/>
  <c r="AV39" i="113"/>
  <c r="AC39" i="113"/>
  <c r="AC18" i="113"/>
  <c r="AV18" i="113"/>
  <c r="AV11" i="113"/>
  <c r="AC11" i="113"/>
  <c r="AC34" i="112"/>
  <c r="AV34" i="112"/>
  <c r="AR33" i="112"/>
  <c r="AC30" i="112"/>
  <c r="AV30" i="112"/>
  <c r="AQ30" i="112" s="1"/>
  <c r="AN27" i="112"/>
  <c r="AP27" i="112" s="1"/>
  <c r="AC20" i="112"/>
  <c r="AV20" i="112"/>
  <c r="AV35" i="108"/>
  <c r="AC35" i="108"/>
  <c r="AC25" i="108"/>
  <c r="AV25" i="108"/>
  <c r="AV18" i="108"/>
  <c r="AC18" i="108"/>
  <c r="AC11" i="108"/>
  <c r="AV11" i="108"/>
  <c r="AV35" i="121"/>
  <c r="AC35" i="121"/>
  <c r="AC28" i="121"/>
  <c r="AV28" i="121"/>
  <c r="AV21" i="121"/>
  <c r="AC21" i="121"/>
  <c r="AV14" i="121"/>
  <c r="AC14" i="121"/>
  <c r="AV35" i="120"/>
  <c r="AC35" i="120"/>
  <c r="AC14" i="120"/>
  <c r="AV14" i="120"/>
  <c r="AC38" i="119"/>
  <c r="AV38" i="119"/>
  <c r="AC31" i="119"/>
  <c r="AV31" i="119"/>
  <c r="AC24" i="119"/>
  <c r="AV24" i="119"/>
  <c r="AV17" i="119"/>
  <c r="AC17" i="119"/>
  <c r="AC27" i="118"/>
  <c r="AV27" i="118"/>
  <c r="AQ20" i="118"/>
  <c r="AR20" i="118"/>
  <c r="AC13" i="118"/>
  <c r="AV13" i="118"/>
  <c r="AV36" i="117"/>
  <c r="AC36" i="117"/>
  <c r="AV29" i="117"/>
  <c r="AC29" i="117"/>
  <c r="AV22" i="117"/>
  <c r="AC22" i="117"/>
  <c r="AC15" i="117"/>
  <c r="AV15" i="117"/>
  <c r="AV20" i="116"/>
  <c r="AQ20" i="116" s="1"/>
  <c r="AR39" i="116"/>
  <c r="AQ39" i="116"/>
  <c r="AC25" i="116"/>
  <c r="AV25" i="116"/>
  <c r="AC11" i="116"/>
  <c r="AV11" i="116"/>
  <c r="AV20" i="115"/>
  <c r="AC20" i="115"/>
  <c r="AV13" i="115"/>
  <c r="AC13" i="115"/>
  <c r="AC23" i="114"/>
  <c r="AV23" i="114"/>
  <c r="AV37" i="114"/>
  <c r="AC37" i="114"/>
  <c r="AV40" i="113"/>
  <c r="AC40" i="113"/>
  <c r="AC26" i="113"/>
  <c r="AV26" i="113"/>
  <c r="AV12" i="113"/>
  <c r="AC12" i="113"/>
  <c r="AV35" i="112"/>
  <c r="AC35" i="112"/>
  <c r="AR28" i="112"/>
  <c r="AQ28" i="112"/>
  <c r="AV21" i="112"/>
  <c r="AC21" i="112"/>
  <c r="AV38" i="111"/>
  <c r="AC38" i="111"/>
  <c r="AN40" i="108"/>
  <c r="AP40" i="108" s="1"/>
  <c r="AC40" i="108" s="1"/>
  <c r="AC33" i="108"/>
  <c r="AV33" i="108"/>
  <c r="AV26" i="108"/>
  <c r="AC26" i="108"/>
  <c r="AV19" i="108"/>
  <c r="AC19" i="108"/>
  <c r="AV12" i="108"/>
  <c r="AC12" i="108"/>
  <c r="AC13" i="112"/>
  <c r="AV13" i="112"/>
  <c r="AR17" i="121"/>
  <c r="AV14" i="119"/>
  <c r="AQ14" i="119" s="1"/>
  <c r="AC12" i="118"/>
  <c r="AV12" i="118"/>
  <c r="AC14" i="117"/>
  <c r="AV14" i="117"/>
  <c r="AC37" i="121"/>
  <c r="AV37" i="121"/>
  <c r="AV36" i="121"/>
  <c r="AC36" i="121"/>
  <c r="AR29" i="121"/>
  <c r="AV23" i="121"/>
  <c r="AC23" i="121"/>
  <c r="AC22" i="121"/>
  <c r="AV22" i="121"/>
  <c r="AC16" i="121"/>
  <c r="AV16" i="121"/>
  <c r="AQ15" i="121"/>
  <c r="AC29" i="120"/>
  <c r="AV29" i="120"/>
  <c r="AV22" i="120"/>
  <c r="AC22" i="120"/>
  <c r="AR15" i="120"/>
  <c r="AQ15" i="120"/>
  <c r="AV32" i="119"/>
  <c r="AC32" i="119"/>
  <c r="AV18" i="119"/>
  <c r="AC18" i="119"/>
  <c r="AC28" i="118"/>
  <c r="AV28" i="118"/>
  <c r="AC14" i="118"/>
  <c r="AV14" i="118"/>
  <c r="AV37" i="117"/>
  <c r="AC37" i="117"/>
  <c r="AN30" i="117"/>
  <c r="AP30" i="117" s="1"/>
  <c r="AV23" i="117"/>
  <c r="AC23" i="117"/>
  <c r="AC17" i="117"/>
  <c r="AV17" i="117"/>
  <c r="AR17" i="117" s="1"/>
  <c r="AV16" i="117"/>
  <c r="AC16" i="117"/>
  <c r="AC19" i="116"/>
  <c r="AV19" i="116"/>
  <c r="AV40" i="116"/>
  <c r="AC40" i="116"/>
  <c r="AV33" i="116"/>
  <c r="AC33" i="116"/>
  <c r="AC12" i="116"/>
  <c r="AV12" i="116"/>
  <c r="AV28" i="115"/>
  <c r="AC28" i="115"/>
  <c r="AV14" i="115"/>
  <c r="AC14" i="115"/>
  <c r="AN19" i="114"/>
  <c r="AP19" i="114" s="1"/>
  <c r="AC19" i="114" s="1"/>
  <c r="AV39" i="114"/>
  <c r="AC39" i="114"/>
  <c r="AV38" i="114"/>
  <c r="AC38" i="114"/>
  <c r="AV32" i="114"/>
  <c r="AC32" i="114"/>
  <c r="AC31" i="114"/>
  <c r="AV31" i="114"/>
  <c r="AR25" i="114"/>
  <c r="AQ25" i="114"/>
  <c r="AC12" i="114"/>
  <c r="AV12" i="114"/>
  <c r="AR12" i="114" s="1"/>
  <c r="AN22" i="111"/>
  <c r="AP22" i="111" s="1"/>
  <c r="AV39" i="111"/>
  <c r="AC39" i="111"/>
  <c r="AV37" i="111"/>
  <c r="AC37" i="111"/>
  <c r="AV31" i="111"/>
  <c r="AC31" i="111"/>
  <c r="AV30" i="111"/>
  <c r="AC30" i="111"/>
  <c r="AV32" i="111"/>
  <c r="AC32" i="111"/>
  <c r="AV25" i="111"/>
  <c r="AC25" i="111"/>
  <c r="AC24" i="111"/>
  <c r="AV24" i="111"/>
  <c r="AV21" i="111"/>
  <c r="AC21" i="111"/>
  <c r="AV17" i="111"/>
  <c r="AC17" i="111"/>
  <c r="AV35" i="111"/>
  <c r="AR35" i="111" s="1"/>
  <c r="AC35" i="111"/>
  <c r="AV41" i="113"/>
  <c r="AC41" i="113"/>
  <c r="AV32" i="113"/>
  <c r="AC32" i="113"/>
  <c r="AC27" i="115"/>
  <c r="AV27" i="115"/>
  <c r="AR35" i="115"/>
  <c r="AQ35" i="115"/>
  <c r="AV33" i="115"/>
  <c r="AC33" i="115"/>
  <c r="AV34" i="115"/>
  <c r="AC34" i="115"/>
  <c r="AV27" i="113"/>
  <c r="AC27" i="113"/>
  <c r="AC20" i="113"/>
  <c r="AV20" i="113"/>
  <c r="AV13" i="113"/>
  <c r="AC13" i="113"/>
  <c r="AV36" i="112"/>
  <c r="AC36" i="112"/>
  <c r="AC15" i="112"/>
  <c r="AV15" i="112"/>
  <c r="AC18" i="111"/>
  <c r="AV18" i="111"/>
  <c r="AV34" i="108"/>
  <c r="AC34" i="108"/>
  <c r="AC27" i="108"/>
  <c r="AV27" i="108"/>
  <c r="AQ13" i="108"/>
  <c r="AV13" i="117"/>
  <c r="AR13" i="117" s="1"/>
  <c r="AC38" i="120"/>
  <c r="AV38" i="120"/>
  <c r="AC37" i="120"/>
  <c r="AV37" i="120"/>
  <c r="AV31" i="120"/>
  <c r="AC31" i="120"/>
  <c r="AQ30" i="120"/>
  <c r="AV24" i="120"/>
  <c r="AC24" i="120"/>
  <c r="AV17" i="120"/>
  <c r="AC17" i="120"/>
  <c r="AC16" i="120"/>
  <c r="AV16" i="120"/>
  <c r="AV21" i="119"/>
  <c r="AR21" i="119" s="1"/>
  <c r="AV41" i="119"/>
  <c r="AC41" i="119"/>
  <c r="AC40" i="119"/>
  <c r="AR40" i="119"/>
  <c r="AV34" i="119"/>
  <c r="AC34" i="119"/>
  <c r="AC33" i="119"/>
  <c r="AV33" i="119"/>
  <c r="AV27" i="119"/>
  <c r="AC27" i="119"/>
  <c r="AC20" i="119"/>
  <c r="AV20" i="119"/>
  <c r="AC19" i="119"/>
  <c r="AV19" i="119"/>
  <c r="AR37" i="118"/>
  <c r="AQ37" i="118"/>
  <c r="AV36" i="118"/>
  <c r="AC36" i="118"/>
  <c r="AC30" i="118"/>
  <c r="AV30" i="118"/>
  <c r="AV29" i="118"/>
  <c r="AC29" i="118"/>
  <c r="AC23" i="118"/>
  <c r="AV23" i="118"/>
  <c r="AV22" i="118"/>
  <c r="AC22" i="118"/>
  <c r="AR16" i="118"/>
  <c r="AV15" i="118"/>
  <c r="AC15" i="118"/>
  <c r="AC39" i="117"/>
  <c r="AV39" i="117"/>
  <c r="AV38" i="117"/>
  <c r="AC38" i="117"/>
  <c r="AC32" i="117"/>
  <c r="AV32" i="117"/>
  <c r="AV31" i="117"/>
  <c r="AC31" i="117"/>
  <c r="AC25" i="117"/>
  <c r="AV25" i="117"/>
  <c r="AV24" i="117"/>
  <c r="AC24" i="117"/>
  <c r="AR18" i="117"/>
  <c r="AQ18" i="117"/>
  <c r="AV11" i="117"/>
  <c r="AC11" i="117"/>
  <c r="AV41" i="116"/>
  <c r="AC41" i="116"/>
  <c r="AV35" i="116"/>
  <c r="AC35" i="116"/>
  <c r="AC34" i="116"/>
  <c r="AV34" i="116"/>
  <c r="AV28" i="116"/>
  <c r="AR28" i="116" s="1"/>
  <c r="AC28" i="116"/>
  <c r="AC27" i="116"/>
  <c r="AV27" i="116"/>
  <c r="AR27" i="116" s="1"/>
  <c r="AN21" i="116"/>
  <c r="AP21" i="116" s="1"/>
  <c r="AC14" i="116"/>
  <c r="AV14" i="116"/>
  <c r="AV13" i="116"/>
  <c r="AC13" i="116"/>
  <c r="AV37" i="115"/>
  <c r="AC37" i="115"/>
  <c r="AC36" i="115"/>
  <c r="AV36" i="115"/>
  <c r="AC30" i="115"/>
  <c r="AV30" i="115"/>
  <c r="AC29" i="115"/>
  <c r="AV29" i="115"/>
  <c r="AC23" i="115"/>
  <c r="AV23" i="115"/>
  <c r="AV22" i="115"/>
  <c r="AC22" i="115"/>
  <c r="AV16" i="115"/>
  <c r="AC16" i="115"/>
  <c r="AC15" i="115"/>
  <c r="AV15" i="115"/>
  <c r="AV18" i="114"/>
  <c r="AC18" i="114"/>
  <c r="AC11" i="114"/>
  <c r="AV11" i="114"/>
  <c r="AR20" i="114"/>
  <c r="AN36" i="113"/>
  <c r="AP36" i="113" s="1"/>
  <c r="AC35" i="113"/>
  <c r="AV35" i="113"/>
  <c r="AC29" i="113"/>
  <c r="AV29" i="113"/>
  <c r="AC28" i="113"/>
  <c r="AV28" i="113"/>
  <c r="AQ22" i="113"/>
  <c r="AV21" i="113"/>
  <c r="AC21" i="113"/>
  <c r="AV34" i="113"/>
  <c r="AC34" i="113"/>
  <c r="AV33" i="113"/>
  <c r="AC33" i="113"/>
  <c r="AV15" i="113"/>
  <c r="AC15" i="113"/>
  <c r="AV14" i="113"/>
  <c r="AC14" i="113"/>
  <c r="AC38" i="112"/>
  <c r="AV38" i="112"/>
  <c r="AC37" i="112"/>
  <c r="AV37" i="112"/>
  <c r="AV31" i="112"/>
  <c r="AC31" i="112"/>
  <c r="AR30" i="112"/>
  <c r="AC24" i="112"/>
  <c r="AV24" i="112"/>
  <c r="AV23" i="112"/>
  <c r="AC23" i="112"/>
  <c r="AC17" i="112"/>
  <c r="AV17" i="112"/>
  <c r="AV16" i="112"/>
  <c r="AC16" i="112"/>
  <c r="AC41" i="111"/>
  <c r="AV41" i="111"/>
  <c r="AV40" i="111"/>
  <c r="AC40" i="111"/>
  <c r="AV34" i="111"/>
  <c r="AC34" i="111"/>
  <c r="AV33" i="111"/>
  <c r="AC33" i="111"/>
  <c r="AV27" i="111"/>
  <c r="AC27" i="111"/>
  <c r="AV26" i="111"/>
  <c r="AC26" i="111"/>
  <c r="AC20" i="111"/>
  <c r="AV20" i="111"/>
  <c r="AV19" i="111"/>
  <c r="AC19" i="111"/>
  <c r="AC36" i="108"/>
  <c r="AV36" i="108"/>
  <c r="AV29" i="108"/>
  <c r="AC29" i="108"/>
  <c r="AC28" i="108"/>
  <c r="AV28" i="108"/>
  <c r="AV22" i="108"/>
  <c r="AC22" i="108"/>
  <c r="AV21" i="108"/>
  <c r="AC21" i="108"/>
  <c r="AV14" i="108"/>
  <c r="AC14" i="108"/>
  <c r="AV26" i="120"/>
  <c r="AC26" i="120"/>
  <c r="AC28" i="111"/>
  <c r="AV28" i="111"/>
  <c r="AQ28" i="111" s="1"/>
  <c r="AV38" i="113"/>
  <c r="AC38" i="113"/>
  <c r="AC24" i="113"/>
  <c r="AV24" i="113"/>
  <c r="AC40" i="118"/>
  <c r="AV40" i="118"/>
  <c r="AV31" i="113"/>
  <c r="AC31" i="113"/>
  <c r="AV15" i="111"/>
  <c r="AR15" i="111" s="1"/>
  <c r="AC15" i="111"/>
  <c r="AN25" i="120"/>
  <c r="AP25" i="120" s="1"/>
  <c r="AV25" i="120" s="1"/>
  <c r="AN26" i="112"/>
  <c r="AP26" i="112" s="1"/>
  <c r="AC26" i="112" s="1"/>
  <c r="AN24" i="107"/>
  <c r="AP24" i="107" s="1"/>
  <c r="AC24" i="107" s="1"/>
  <c r="AQ36" i="111"/>
  <c r="AC26" i="115"/>
  <c r="AV26" i="115"/>
  <c r="AV18" i="112"/>
  <c r="AC18" i="112"/>
  <c r="AC29" i="107"/>
  <c r="AV29" i="107"/>
  <c r="AV30" i="107"/>
  <c r="AC30" i="107"/>
  <c r="AV16" i="108"/>
  <c r="AC16" i="108"/>
  <c r="AC27" i="107"/>
  <c r="AV27" i="107"/>
  <c r="AR25" i="121"/>
  <c r="AQ25" i="121"/>
  <c r="AC36" i="111"/>
  <c r="AV28" i="119"/>
  <c r="AC28" i="119"/>
  <c r="AC19" i="120"/>
  <c r="AV19" i="120"/>
  <c r="AR34" i="114"/>
  <c r="AQ34" i="114"/>
  <c r="AV39" i="107"/>
  <c r="AC39" i="107"/>
  <c r="AV37" i="113"/>
  <c r="AC37" i="113"/>
  <c r="AC39" i="112"/>
  <c r="AV39" i="112"/>
  <c r="AC15" i="116"/>
  <c r="AV15" i="116"/>
  <c r="AN14" i="107"/>
  <c r="AP14" i="107" s="1"/>
  <c r="AQ25" i="113"/>
  <c r="AR25" i="113"/>
  <c r="AR20" i="117"/>
  <c r="AQ20" i="117"/>
  <c r="AN11" i="107"/>
  <c r="AP11" i="107" s="1"/>
  <c r="AV36" i="107"/>
  <c r="AC36" i="107"/>
  <c r="AV30" i="113"/>
  <c r="AC30" i="113"/>
  <c r="AV23" i="113"/>
  <c r="AC23" i="113"/>
  <c r="AC38" i="115"/>
  <c r="AV38" i="115"/>
  <c r="AC16" i="116"/>
  <c r="AV16" i="116"/>
  <c r="AV29" i="111"/>
  <c r="AC29" i="111"/>
  <c r="AV13" i="107"/>
  <c r="AC13" i="107"/>
  <c r="AR17" i="113"/>
  <c r="AQ17" i="113"/>
  <c r="AR25" i="118"/>
  <c r="AQ25" i="118"/>
  <c r="AN22" i="116"/>
  <c r="AP22" i="116" s="1"/>
  <c r="AC22" i="116" s="1"/>
  <c r="AN26" i="117"/>
  <c r="AP26" i="117" s="1"/>
  <c r="AC26" i="117" s="1"/>
  <c r="AV32" i="120"/>
  <c r="AC32" i="120"/>
  <c r="AV37" i="116"/>
  <c r="AC37" i="116"/>
  <c r="AC38" i="121"/>
  <c r="AV38" i="121"/>
  <c r="AC25" i="115"/>
  <c r="AV25" i="115"/>
  <c r="AQ21" i="120"/>
  <c r="AR26" i="116"/>
  <c r="AN15" i="114"/>
  <c r="AP15" i="114" s="1"/>
  <c r="AV15" i="108"/>
  <c r="AC15" i="108"/>
  <c r="AV26" i="117"/>
  <c r="AC35" i="114"/>
  <c r="AV35" i="114"/>
  <c r="AV28" i="107"/>
  <c r="AC28" i="107"/>
  <c r="AC11" i="111"/>
  <c r="AV11" i="111"/>
  <c r="AV16" i="113"/>
  <c r="AC16" i="113"/>
  <c r="AC11" i="107"/>
  <c r="AV11" i="107"/>
  <c r="AC17" i="108"/>
  <c r="AV17" i="108"/>
  <c r="AC34" i="117"/>
  <c r="AV34" i="117"/>
  <c r="AN30" i="121"/>
  <c r="AP30" i="121" s="1"/>
  <c r="AC31" i="118"/>
  <c r="AV31" i="118"/>
  <c r="AV22" i="114"/>
  <c r="AC22" i="114"/>
  <c r="AC24" i="121"/>
  <c r="AV24" i="121"/>
  <c r="AN35" i="119"/>
  <c r="AP35" i="119" s="1"/>
  <c r="AV17" i="118"/>
  <c r="AC17" i="118"/>
  <c r="AN31" i="121"/>
  <c r="AP31" i="121" s="1"/>
  <c r="AN15" i="119"/>
  <c r="AP15" i="119" s="1"/>
  <c r="AN31" i="115"/>
  <c r="AP31" i="115" s="1"/>
  <c r="AV12" i="117"/>
  <c r="AC12" i="117"/>
  <c r="AC21" i="114"/>
  <c r="AV21" i="114"/>
  <c r="AV36" i="116"/>
  <c r="AC36" i="116"/>
  <c r="AN16" i="111"/>
  <c r="AP16" i="111" s="1"/>
  <c r="AN13" i="111"/>
  <c r="AP13" i="111" s="1"/>
  <c r="AN12" i="111"/>
  <c r="AP12" i="111" s="1"/>
  <c r="AV12" i="107"/>
  <c r="AC12" i="107"/>
  <c r="AN14" i="111"/>
  <c r="AP14" i="111" s="1"/>
  <c r="AN39" i="108"/>
  <c r="AP39" i="108" s="1"/>
  <c r="AC15" i="107"/>
  <c r="AV15" i="107"/>
  <c r="AQ30" i="108"/>
  <c r="AR30" i="108"/>
  <c r="AR37" i="107"/>
  <c r="AQ37" i="107"/>
  <c r="AR18" i="118"/>
  <c r="AQ18" i="118"/>
  <c r="AV23" i="116"/>
  <c r="AC23" i="116"/>
  <c r="AC32" i="112"/>
  <c r="AV32" i="112"/>
  <c r="AC24" i="108"/>
  <c r="AV24" i="108"/>
  <c r="AC23" i="108"/>
  <c r="AV23" i="108"/>
  <c r="AV30" i="116"/>
  <c r="AC30" i="116"/>
  <c r="AC38" i="107"/>
  <c r="AV38" i="107"/>
  <c r="AR11" i="120"/>
  <c r="AQ11" i="120"/>
  <c r="AR19" i="107"/>
  <c r="AQ19" i="107"/>
  <c r="AQ18" i="120"/>
  <c r="AR18" i="120"/>
  <c r="AR11" i="112"/>
  <c r="AQ11" i="112"/>
  <c r="AQ25" i="107"/>
  <c r="AR25" i="107"/>
  <c r="AV23" i="119"/>
  <c r="AC23" i="119"/>
  <c r="AV11" i="119"/>
  <c r="AC11" i="119"/>
  <c r="AV27" i="117"/>
  <c r="AC27" i="117"/>
  <c r="AV32" i="115"/>
  <c r="AC32" i="115"/>
  <c r="AN17" i="115"/>
  <c r="AP17" i="115" s="1"/>
  <c r="AV37" i="108"/>
  <c r="AC37" i="108"/>
  <c r="AN13" i="119"/>
  <c r="AP13" i="119" s="1"/>
  <c r="AN35" i="107"/>
  <c r="AP35" i="107" s="1"/>
  <c r="AC26" i="107"/>
  <c r="AV26" i="107"/>
  <c r="AN18" i="107"/>
  <c r="AQ22" i="107"/>
  <c r="AR22" i="107"/>
  <c r="AR39" i="120"/>
  <c r="AQ39" i="120"/>
  <c r="AV40" i="117"/>
  <c r="AC40" i="117"/>
  <c r="AV41" i="118"/>
  <c r="AC41" i="118"/>
  <c r="AV29" i="116"/>
  <c r="AN12" i="119"/>
  <c r="AP12" i="119" s="1"/>
  <c r="AV24" i="115"/>
  <c r="AC24" i="115"/>
  <c r="AV25" i="112"/>
  <c r="AC25" i="112"/>
  <c r="AV38" i="108"/>
  <c r="AC38" i="108"/>
  <c r="AV32" i="107"/>
  <c r="AC32" i="107"/>
  <c r="AC22" i="111"/>
  <c r="AV22" i="111"/>
  <c r="AV31" i="108"/>
  <c r="AC31" i="108"/>
  <c r="AV21" i="107"/>
  <c r="AC21" i="107"/>
  <c r="AR34" i="107"/>
  <c r="AQ34" i="107"/>
  <c r="AQ40" i="107"/>
  <c r="AR40" i="107"/>
  <c r="AQ16" i="107"/>
  <c r="AR16" i="107"/>
  <c r="AR12" i="120"/>
  <c r="AQ12" i="120"/>
  <c r="AR39" i="118"/>
  <c r="AQ39" i="118"/>
  <c r="AQ25" i="119" l="1"/>
  <c r="AR32" i="116"/>
  <c r="AQ24" i="114"/>
  <c r="AR29" i="112"/>
  <c r="AQ19" i="112"/>
  <c r="AV24" i="107"/>
  <c r="AR23" i="107"/>
  <c r="AQ23" i="107"/>
  <c r="AR17" i="107"/>
  <c r="AQ17" i="107"/>
  <c r="AQ33" i="121"/>
  <c r="AQ32" i="121"/>
  <c r="AR12" i="121"/>
  <c r="AQ12" i="121"/>
  <c r="AC25" i="120"/>
  <c r="AR33" i="120"/>
  <c r="AR28" i="120"/>
  <c r="AQ39" i="119"/>
  <c r="AQ36" i="119"/>
  <c r="AR29" i="119"/>
  <c r="AQ29" i="119"/>
  <c r="AR26" i="119"/>
  <c r="AQ26" i="119"/>
  <c r="AQ21" i="118"/>
  <c r="AR35" i="118"/>
  <c r="AQ35" i="118"/>
  <c r="AQ18" i="116"/>
  <c r="AV22" i="116"/>
  <c r="AQ22" i="116" s="1"/>
  <c r="AQ39" i="115"/>
  <c r="AQ11" i="121"/>
  <c r="AQ23" i="120"/>
  <c r="AQ24" i="118"/>
  <c r="AR17" i="114"/>
  <c r="AR16" i="114"/>
  <c r="AQ16" i="114"/>
  <c r="AQ30" i="114"/>
  <c r="AR14" i="114"/>
  <c r="AQ13" i="114"/>
  <c r="AR20" i="108"/>
  <c r="AQ41" i="112"/>
  <c r="AR41" i="112"/>
  <c r="AQ14" i="112"/>
  <c r="AQ40" i="112"/>
  <c r="AV26" i="112"/>
  <c r="AR26" i="112" s="1"/>
  <c r="AR12" i="112"/>
  <c r="AQ23" i="111"/>
  <c r="AQ32" i="108"/>
  <c r="AR41" i="121"/>
  <c r="AQ41" i="121"/>
  <c r="AQ39" i="121"/>
  <c r="AQ34" i="121"/>
  <c r="AR34" i="121"/>
  <c r="AR27" i="121"/>
  <c r="AQ27" i="121"/>
  <c r="AQ26" i="121"/>
  <c r="AR26" i="121"/>
  <c r="AR20" i="121"/>
  <c r="AQ20" i="121"/>
  <c r="AR19" i="121"/>
  <c r="AQ19" i="121"/>
  <c r="AQ13" i="121"/>
  <c r="AR13" i="121"/>
  <c r="AQ34" i="120"/>
  <c r="AR34" i="120"/>
  <c r="AR27" i="120"/>
  <c r="AQ27" i="120"/>
  <c r="AQ20" i="120"/>
  <c r="AR20" i="120"/>
  <c r="AQ13" i="120"/>
  <c r="AR13" i="120"/>
  <c r="AQ37" i="119"/>
  <c r="AR37" i="119"/>
  <c r="AR22" i="119"/>
  <c r="AQ22" i="119"/>
  <c r="AR38" i="118"/>
  <c r="AQ38" i="118"/>
  <c r="AQ32" i="118"/>
  <c r="AR32" i="118"/>
  <c r="AR33" i="118"/>
  <c r="AQ33" i="118"/>
  <c r="AV34" i="118"/>
  <c r="AC34" i="118"/>
  <c r="AQ19" i="118"/>
  <c r="AR19" i="118"/>
  <c r="AQ35" i="117"/>
  <c r="AR35" i="117"/>
  <c r="AQ21" i="117"/>
  <c r="AR21" i="117"/>
  <c r="AV19" i="117"/>
  <c r="AR19" i="117" s="1"/>
  <c r="AR38" i="116"/>
  <c r="AQ38" i="116"/>
  <c r="AQ31" i="116"/>
  <c r="AR31" i="116"/>
  <c r="AQ24" i="116"/>
  <c r="AR24" i="116"/>
  <c r="AQ17" i="116"/>
  <c r="AR17" i="116"/>
  <c r="AR40" i="115"/>
  <c r="AQ40" i="115"/>
  <c r="AQ19" i="115"/>
  <c r="AR19" i="115"/>
  <c r="AQ12" i="115"/>
  <c r="AR12" i="115"/>
  <c r="AR11" i="115"/>
  <c r="AQ11" i="115"/>
  <c r="AQ40" i="114"/>
  <c r="AR40" i="114"/>
  <c r="AR36" i="114"/>
  <c r="AQ36" i="114"/>
  <c r="AQ29" i="114"/>
  <c r="AR29" i="114"/>
  <c r="AV19" i="114"/>
  <c r="AQ39" i="113"/>
  <c r="AR39" i="113"/>
  <c r="AQ18" i="113"/>
  <c r="AR18" i="113"/>
  <c r="AR11" i="113"/>
  <c r="AQ11" i="113"/>
  <c r="AQ34" i="112"/>
  <c r="AR34" i="112"/>
  <c r="AC27" i="112"/>
  <c r="AV27" i="112"/>
  <c r="AR20" i="112"/>
  <c r="AQ20" i="112"/>
  <c r="AR28" i="111"/>
  <c r="AQ35" i="108"/>
  <c r="AR35" i="108"/>
  <c r="AQ25" i="108"/>
  <c r="AR25" i="108"/>
  <c r="AQ18" i="108"/>
  <c r="AR18" i="108"/>
  <c r="AQ11" i="108"/>
  <c r="AR11" i="108"/>
  <c r="AR35" i="121"/>
  <c r="AQ35" i="121"/>
  <c r="AR28" i="121"/>
  <c r="AQ28" i="121"/>
  <c r="AR21" i="121"/>
  <c r="AQ21" i="121"/>
  <c r="AQ14" i="121"/>
  <c r="AR14" i="121"/>
  <c r="AR35" i="120"/>
  <c r="AQ35" i="120"/>
  <c r="AR14" i="120"/>
  <c r="AQ14" i="120"/>
  <c r="AR38" i="119"/>
  <c r="AQ38" i="119"/>
  <c r="AQ31" i="119"/>
  <c r="AR31" i="119"/>
  <c r="AR24" i="119"/>
  <c r="AQ24" i="119"/>
  <c r="AQ17" i="119"/>
  <c r="AR17" i="119"/>
  <c r="AR27" i="118"/>
  <c r="AQ27" i="118"/>
  <c r="AQ13" i="118"/>
  <c r="AR13" i="118"/>
  <c r="AR36" i="117"/>
  <c r="AQ36" i="117"/>
  <c r="AQ29" i="117"/>
  <c r="AR29" i="117"/>
  <c r="AR22" i="117"/>
  <c r="AQ22" i="117"/>
  <c r="AQ17" i="117"/>
  <c r="AQ15" i="117"/>
  <c r="AR15" i="117"/>
  <c r="AR20" i="116"/>
  <c r="AQ25" i="116"/>
  <c r="AR25" i="116"/>
  <c r="AR11" i="116"/>
  <c r="AQ11" i="116"/>
  <c r="AR20" i="115"/>
  <c r="AQ20" i="115"/>
  <c r="AQ13" i="115"/>
  <c r="AR13" i="115"/>
  <c r="AQ23" i="114"/>
  <c r="AR23" i="114"/>
  <c r="AR37" i="114"/>
  <c r="AQ37" i="114"/>
  <c r="AQ40" i="113"/>
  <c r="AR40" i="113"/>
  <c r="AR26" i="113"/>
  <c r="AQ26" i="113"/>
  <c r="AQ12" i="113"/>
  <c r="AR12" i="113"/>
  <c r="AQ35" i="112"/>
  <c r="AR35" i="112"/>
  <c r="AQ21" i="112"/>
  <c r="AR21" i="112"/>
  <c r="AQ38" i="111"/>
  <c r="AR38" i="111"/>
  <c r="AV40" i="108"/>
  <c r="AQ40" i="108" s="1"/>
  <c r="AR33" i="108"/>
  <c r="AQ33" i="108"/>
  <c r="AR26" i="108"/>
  <c r="AQ26" i="108"/>
  <c r="AQ19" i="108"/>
  <c r="AR19" i="108"/>
  <c r="AR12" i="108"/>
  <c r="AQ12" i="108"/>
  <c r="AQ13" i="112"/>
  <c r="AR13" i="112"/>
  <c r="AR14" i="119"/>
  <c r="AR12" i="118"/>
  <c r="AQ12" i="118"/>
  <c r="AR14" i="117"/>
  <c r="AQ14" i="117"/>
  <c r="AR37" i="121"/>
  <c r="AQ37" i="121"/>
  <c r="AQ36" i="121"/>
  <c r="AR36" i="121"/>
  <c r="AQ23" i="121"/>
  <c r="AR23" i="121"/>
  <c r="AQ22" i="121"/>
  <c r="AR22" i="121"/>
  <c r="AQ16" i="121"/>
  <c r="AR16" i="121"/>
  <c r="AQ29" i="120"/>
  <c r="AR29" i="120"/>
  <c r="AR22" i="120"/>
  <c r="AQ22" i="120"/>
  <c r="AR32" i="119"/>
  <c r="AQ32" i="119"/>
  <c r="AR18" i="119"/>
  <c r="AQ18" i="119"/>
  <c r="AR28" i="118"/>
  <c r="AQ28" i="118"/>
  <c r="AQ14" i="118"/>
  <c r="AR14" i="118"/>
  <c r="AR37" i="117"/>
  <c r="AQ37" i="117"/>
  <c r="AC30" i="117"/>
  <c r="AV30" i="117"/>
  <c r="AR23" i="117"/>
  <c r="AQ23" i="117"/>
  <c r="AR16" i="117"/>
  <c r="AQ16" i="117"/>
  <c r="AQ19" i="116"/>
  <c r="AR19" i="116"/>
  <c r="AR40" i="116"/>
  <c r="AQ40" i="116"/>
  <c r="AQ33" i="116"/>
  <c r="AR33" i="116"/>
  <c r="AQ28" i="116"/>
  <c r="AR12" i="116"/>
  <c r="AQ12" i="116"/>
  <c r="AQ28" i="115"/>
  <c r="AR28" i="115"/>
  <c r="AQ14" i="115"/>
  <c r="AR14" i="115"/>
  <c r="AR39" i="114"/>
  <c r="AQ39" i="114"/>
  <c r="AR38" i="114"/>
  <c r="AQ38" i="114"/>
  <c r="AR32" i="114"/>
  <c r="AQ32" i="114"/>
  <c r="AR31" i="114"/>
  <c r="AQ31" i="114"/>
  <c r="AQ12" i="114"/>
  <c r="AR39" i="111"/>
  <c r="AQ39" i="111"/>
  <c r="AQ37" i="111"/>
  <c r="AR37" i="111"/>
  <c r="AR31" i="111"/>
  <c r="AQ31" i="111"/>
  <c r="AQ30" i="111"/>
  <c r="AR30" i="111"/>
  <c r="AR32" i="111"/>
  <c r="AQ32" i="111"/>
  <c r="AQ25" i="111"/>
  <c r="AR25" i="111"/>
  <c r="AQ24" i="111"/>
  <c r="AR24" i="111"/>
  <c r="AR21" i="111"/>
  <c r="AQ21" i="111"/>
  <c r="AR17" i="111"/>
  <c r="AQ17" i="111"/>
  <c r="AQ35" i="111"/>
  <c r="AQ41" i="113"/>
  <c r="AR41" i="113"/>
  <c r="AQ32" i="113"/>
  <c r="AR32" i="113"/>
  <c r="AR27" i="115"/>
  <c r="AQ27" i="115"/>
  <c r="AQ33" i="115"/>
  <c r="AR33" i="115"/>
  <c r="AQ34" i="115"/>
  <c r="AR34" i="115"/>
  <c r="AR27" i="113"/>
  <c r="AQ27" i="113"/>
  <c r="AQ20" i="113"/>
  <c r="AR20" i="113"/>
  <c r="AQ13" i="113"/>
  <c r="AR13" i="113"/>
  <c r="AQ36" i="112"/>
  <c r="AR36" i="112"/>
  <c r="AR15" i="112"/>
  <c r="AQ15" i="112"/>
  <c r="AQ18" i="111"/>
  <c r="AR18" i="111"/>
  <c r="AR34" i="108"/>
  <c r="AQ34" i="108"/>
  <c r="AQ27" i="108"/>
  <c r="AR27" i="108"/>
  <c r="AQ13" i="117"/>
  <c r="AR38" i="120"/>
  <c r="AQ38" i="120"/>
  <c r="AR37" i="120"/>
  <c r="AQ37" i="120"/>
  <c r="AR31" i="120"/>
  <c r="AQ31" i="120"/>
  <c r="AQ24" i="120"/>
  <c r="AR24" i="120"/>
  <c r="AQ17" i="120"/>
  <c r="AR17" i="120"/>
  <c r="AR16" i="120"/>
  <c r="AQ16" i="120"/>
  <c r="AQ21" i="119"/>
  <c r="AR41" i="119"/>
  <c r="AQ41" i="119"/>
  <c r="AR34" i="119"/>
  <c r="AQ34" i="119"/>
  <c r="AR33" i="119"/>
  <c r="AQ33" i="119"/>
  <c r="AR27" i="119"/>
  <c r="AQ27" i="119"/>
  <c r="AR20" i="119"/>
  <c r="AQ20" i="119"/>
  <c r="AR19" i="119"/>
  <c r="AQ19" i="119"/>
  <c r="AR36" i="118"/>
  <c r="AQ36" i="118"/>
  <c r="AQ30" i="118"/>
  <c r="AR30" i="118"/>
  <c r="AR29" i="118"/>
  <c r="AQ29" i="118"/>
  <c r="AQ23" i="118"/>
  <c r="AR23" i="118"/>
  <c r="AQ22" i="118"/>
  <c r="AR22" i="118"/>
  <c r="AR15" i="118"/>
  <c r="AQ15" i="118"/>
  <c r="AR39" i="117"/>
  <c r="AQ39" i="117"/>
  <c r="AR38" i="117"/>
  <c r="AQ38" i="117"/>
  <c r="AR32" i="117"/>
  <c r="AQ32" i="117"/>
  <c r="AR31" i="117"/>
  <c r="AQ31" i="117"/>
  <c r="AQ25" i="117"/>
  <c r="AR25" i="117"/>
  <c r="AQ24" i="117"/>
  <c r="AR24" i="117"/>
  <c r="AR11" i="117"/>
  <c r="AQ11" i="117"/>
  <c r="AQ41" i="116"/>
  <c r="AR41" i="116"/>
  <c r="AR35" i="116"/>
  <c r="AQ35" i="116"/>
  <c r="AR34" i="116"/>
  <c r="AQ34" i="116"/>
  <c r="AQ27" i="116"/>
  <c r="AC21" i="116"/>
  <c r="AV21" i="116"/>
  <c r="AR14" i="116"/>
  <c r="AQ14" i="116"/>
  <c r="AR13" i="116"/>
  <c r="AQ13" i="116"/>
  <c r="AR37" i="115"/>
  <c r="AQ37" i="115"/>
  <c r="AQ36" i="115"/>
  <c r="AR36" i="115"/>
  <c r="AQ30" i="115"/>
  <c r="AR30" i="115"/>
  <c r="AR29" i="115"/>
  <c r="AQ29" i="115"/>
  <c r="AQ23" i="115"/>
  <c r="AR23" i="115"/>
  <c r="AR22" i="115"/>
  <c r="AQ22" i="115"/>
  <c r="AR16" i="115"/>
  <c r="AQ16" i="115"/>
  <c r="AQ15" i="115"/>
  <c r="AR15" i="115"/>
  <c r="AQ19" i="114"/>
  <c r="AR19" i="114"/>
  <c r="AR18" i="114"/>
  <c r="AQ18" i="114"/>
  <c r="AR11" i="114"/>
  <c r="AQ11" i="114"/>
  <c r="AC36" i="113"/>
  <c r="AV36" i="113"/>
  <c r="AR35" i="113"/>
  <c r="AQ35" i="113"/>
  <c r="AR29" i="113"/>
  <c r="AQ29" i="113"/>
  <c r="AR28" i="113"/>
  <c r="AQ28" i="113"/>
  <c r="AQ21" i="113"/>
  <c r="AR21" i="113"/>
  <c r="AR34" i="113"/>
  <c r="AQ34" i="113"/>
  <c r="AR33" i="113"/>
  <c r="AQ33" i="113"/>
  <c r="AQ15" i="113"/>
  <c r="AR15" i="113"/>
  <c r="AQ14" i="113"/>
  <c r="AR14" i="113"/>
  <c r="AR38" i="112"/>
  <c r="AQ38" i="112"/>
  <c r="AQ37" i="112"/>
  <c r="AR37" i="112"/>
  <c r="AR31" i="112"/>
  <c r="AQ31" i="112"/>
  <c r="AQ24" i="112"/>
  <c r="AR24" i="112"/>
  <c r="AR23" i="112"/>
  <c r="AQ23" i="112"/>
  <c r="AR17" i="112"/>
  <c r="AQ17" i="112"/>
  <c r="AR16" i="112"/>
  <c r="AQ16" i="112"/>
  <c r="AQ41" i="111"/>
  <c r="AR41" i="111"/>
  <c r="AR40" i="111"/>
  <c r="AQ40" i="111"/>
  <c r="AR34" i="111"/>
  <c r="AQ34" i="111"/>
  <c r="AQ33" i="111"/>
  <c r="AR33" i="111"/>
  <c r="AR27" i="111"/>
  <c r="AQ27" i="111"/>
  <c r="AR26" i="111"/>
  <c r="AQ26" i="111"/>
  <c r="AQ20" i="111"/>
  <c r="AR20" i="111"/>
  <c r="AQ19" i="111"/>
  <c r="AR19" i="111"/>
  <c r="AQ15" i="111"/>
  <c r="AR36" i="108"/>
  <c r="AQ36" i="108"/>
  <c r="AR29" i="108"/>
  <c r="AQ29" i="108"/>
  <c r="AR28" i="108"/>
  <c r="AQ28" i="108"/>
  <c r="AQ22" i="108"/>
  <c r="AR22" i="108"/>
  <c r="AR21" i="108"/>
  <c r="AQ21" i="108"/>
  <c r="AQ14" i="108"/>
  <c r="AR14" i="108"/>
  <c r="AQ37" i="116"/>
  <c r="AR37" i="116"/>
  <c r="AQ36" i="107"/>
  <c r="AR36" i="107"/>
  <c r="AQ30" i="107"/>
  <c r="AR30" i="107"/>
  <c r="AR15" i="116"/>
  <c r="AQ15" i="116"/>
  <c r="AQ25" i="115"/>
  <c r="AR25" i="115"/>
  <c r="AR38" i="115"/>
  <c r="AQ38" i="115"/>
  <c r="AR39" i="112"/>
  <c r="AQ39" i="112"/>
  <c r="AR39" i="107"/>
  <c r="AQ39" i="107"/>
  <c r="AR32" i="120"/>
  <c r="AQ32" i="120"/>
  <c r="AQ13" i="107"/>
  <c r="AR13" i="107"/>
  <c r="AR19" i="120"/>
  <c r="AQ19" i="120"/>
  <c r="AQ38" i="113"/>
  <c r="AR38" i="113"/>
  <c r="AQ27" i="107"/>
  <c r="AR27" i="107"/>
  <c r="AQ29" i="107"/>
  <c r="AR29" i="107"/>
  <c r="AQ26" i="115"/>
  <c r="AR26" i="115"/>
  <c r="AR29" i="111"/>
  <c r="AQ29" i="111"/>
  <c r="AQ23" i="113"/>
  <c r="AR23" i="113"/>
  <c r="AQ37" i="113"/>
  <c r="AR37" i="113"/>
  <c r="AQ31" i="113"/>
  <c r="AR31" i="113"/>
  <c r="AQ24" i="113"/>
  <c r="AR24" i="113"/>
  <c r="AR38" i="121"/>
  <c r="AQ38" i="121"/>
  <c r="AR16" i="116"/>
  <c r="AQ16" i="116"/>
  <c r="AR28" i="119"/>
  <c r="AQ28" i="119"/>
  <c r="AQ40" i="118"/>
  <c r="AR40" i="118"/>
  <c r="AQ30" i="113"/>
  <c r="AR30" i="113"/>
  <c r="AC14" i="107"/>
  <c r="AV14" i="107"/>
  <c r="AQ16" i="108"/>
  <c r="AR16" i="108"/>
  <c r="AQ18" i="112"/>
  <c r="AR18" i="112"/>
  <c r="AR26" i="120"/>
  <c r="AQ26" i="120"/>
  <c r="AV15" i="114"/>
  <c r="AC15" i="114"/>
  <c r="AQ15" i="108"/>
  <c r="AR15" i="108"/>
  <c r="AR24" i="115"/>
  <c r="AQ24" i="115"/>
  <c r="AQ41" i="118"/>
  <c r="AR41" i="118"/>
  <c r="AV35" i="107"/>
  <c r="AC35" i="107"/>
  <c r="AQ27" i="117"/>
  <c r="AR27" i="117"/>
  <c r="AQ31" i="108"/>
  <c r="AR31" i="108"/>
  <c r="AQ32" i="107"/>
  <c r="AR32" i="107"/>
  <c r="AV13" i="119"/>
  <c r="AC13" i="119"/>
  <c r="AR22" i="111"/>
  <c r="AQ22" i="111"/>
  <c r="AR29" i="116"/>
  <c r="AQ29" i="116"/>
  <c r="AQ40" i="117"/>
  <c r="AR40" i="117"/>
  <c r="AQ26" i="107"/>
  <c r="AR26" i="107"/>
  <c r="AR32" i="115"/>
  <c r="AQ32" i="115"/>
  <c r="AR11" i="119"/>
  <c r="AQ11" i="119"/>
  <c r="AR30" i="116"/>
  <c r="AQ30" i="116"/>
  <c r="AV14" i="111"/>
  <c r="AC14" i="111"/>
  <c r="AV13" i="111"/>
  <c r="AC13" i="111"/>
  <c r="AQ21" i="114"/>
  <c r="AR21" i="114"/>
  <c r="AV31" i="115"/>
  <c r="AC31" i="115"/>
  <c r="AQ17" i="118"/>
  <c r="AR17" i="118"/>
  <c r="AQ24" i="107"/>
  <c r="AR24" i="107"/>
  <c r="AQ11" i="107"/>
  <c r="AR11" i="107"/>
  <c r="AQ28" i="107"/>
  <c r="AR28" i="107"/>
  <c r="AR21" i="107"/>
  <c r="AQ21" i="107"/>
  <c r="AQ37" i="108"/>
  <c r="AR37" i="108"/>
  <c r="AR38" i="107"/>
  <c r="AQ38" i="107"/>
  <c r="AR23" i="108"/>
  <c r="AQ23" i="108"/>
  <c r="AQ32" i="112"/>
  <c r="AR32" i="112"/>
  <c r="AV39" i="108"/>
  <c r="AC39" i="108"/>
  <c r="AC16" i="111"/>
  <c r="AV16" i="111"/>
  <c r="AC15" i="119"/>
  <c r="AV15" i="119"/>
  <c r="AV30" i="121"/>
  <c r="AC30" i="121"/>
  <c r="AQ11" i="111"/>
  <c r="AR11" i="111"/>
  <c r="AR38" i="108"/>
  <c r="AQ38" i="108"/>
  <c r="AV12" i="119"/>
  <c r="AC12" i="119"/>
  <c r="AC17" i="115"/>
  <c r="AV17" i="115"/>
  <c r="AR23" i="116"/>
  <c r="AQ23" i="116"/>
  <c r="AQ12" i="107"/>
  <c r="AR12" i="107"/>
  <c r="AC31" i="121"/>
  <c r="AV31" i="121"/>
  <c r="AC35" i="119"/>
  <c r="AV35" i="119"/>
  <c r="AR22" i="114"/>
  <c r="AQ22" i="114"/>
  <c r="AR17" i="108"/>
  <c r="AQ17" i="108"/>
  <c r="AR26" i="117"/>
  <c r="AQ26" i="117"/>
  <c r="AR23" i="119"/>
  <c r="AQ23" i="119"/>
  <c r="AR25" i="112"/>
  <c r="AQ25" i="112"/>
  <c r="AQ24" i="108"/>
  <c r="AR24" i="108"/>
  <c r="AR22" i="116"/>
  <c r="AR15" i="107"/>
  <c r="AQ15" i="107"/>
  <c r="AC12" i="111"/>
  <c r="AV12" i="111"/>
  <c r="AR36" i="116"/>
  <c r="AQ36" i="116"/>
  <c r="AR12" i="117"/>
  <c r="AQ12" i="117"/>
  <c r="AR24" i="121"/>
  <c r="AQ24" i="121"/>
  <c r="AR31" i="118"/>
  <c r="AQ31" i="118"/>
  <c r="AR25" i="120"/>
  <c r="AQ25" i="120"/>
  <c r="AR34" i="117"/>
  <c r="AQ34" i="117"/>
  <c r="AR16" i="113"/>
  <c r="AQ16" i="113"/>
  <c r="AR35" i="114"/>
  <c r="AQ35" i="114"/>
  <c r="AR40" i="108" l="1"/>
  <c r="AQ26" i="112"/>
  <c r="AR34" i="118"/>
  <c r="AL43" i="118" s="1"/>
  <c r="AQ34" i="118"/>
  <c r="AK43" i="118" s="1"/>
  <c r="AQ19" i="117"/>
  <c r="AQ27" i="112"/>
  <c r="AR27" i="112"/>
  <c r="AL43" i="112" s="1"/>
  <c r="AM43" i="112" s="1"/>
  <c r="AR30" i="117"/>
  <c r="AL43" i="117" s="1"/>
  <c r="AQ30" i="117"/>
  <c r="AL43" i="120"/>
  <c r="AM43" i="120" s="1"/>
  <c r="AN43" i="120" s="1"/>
  <c r="AO43" i="120" s="1"/>
  <c r="AK43" i="120"/>
  <c r="AR21" i="116"/>
  <c r="AL43" i="116" s="1"/>
  <c r="AQ21" i="116"/>
  <c r="AK43" i="116" s="1"/>
  <c r="AR36" i="113"/>
  <c r="AL43" i="113" s="1"/>
  <c r="AM43" i="113" s="1"/>
  <c r="AN43" i="113" s="1"/>
  <c r="AO43" i="113" s="1"/>
  <c r="AQ36" i="113"/>
  <c r="AK43" i="113" s="1"/>
  <c r="AQ14" i="107"/>
  <c r="AR14" i="107"/>
  <c r="AR15" i="114"/>
  <c r="AL43" i="114" s="1"/>
  <c r="AQ15" i="114"/>
  <c r="AK43" i="114" s="1"/>
  <c r="AQ35" i="119"/>
  <c r="AR35" i="119"/>
  <c r="AR12" i="119"/>
  <c r="AQ12" i="119"/>
  <c r="AR30" i="121"/>
  <c r="AQ30" i="121"/>
  <c r="AQ31" i="115"/>
  <c r="AR31" i="115"/>
  <c r="AQ13" i="111"/>
  <c r="AR13" i="111"/>
  <c r="AQ17" i="115"/>
  <c r="AR17" i="115"/>
  <c r="AQ15" i="119"/>
  <c r="AR15" i="119"/>
  <c r="AQ13" i="119"/>
  <c r="AR13" i="119"/>
  <c r="AQ35" i="107"/>
  <c r="AR35" i="107"/>
  <c r="AL43" i="107" s="1"/>
  <c r="AR31" i="121"/>
  <c r="AQ31" i="121"/>
  <c r="AQ39" i="108"/>
  <c r="AK43" i="108" s="1"/>
  <c r="AR39" i="108"/>
  <c r="AK43" i="107"/>
  <c r="AQ14" i="111"/>
  <c r="AR14" i="111"/>
  <c r="AQ12" i="111"/>
  <c r="AR12" i="111"/>
  <c r="AQ16" i="111"/>
  <c r="AR16" i="111"/>
  <c r="AL43" i="108" l="1"/>
  <c r="AM43" i="108" s="1"/>
  <c r="AN43" i="108" s="1"/>
  <c r="AO43" i="108" s="1"/>
  <c r="H42" i="108" s="1"/>
  <c r="K2" i="108" s="1"/>
  <c r="AK43" i="112"/>
  <c r="AJ43" i="112" s="1"/>
  <c r="F42" i="112" s="1"/>
  <c r="I2" i="112" s="1"/>
  <c r="AK43" i="117"/>
  <c r="AK43" i="121"/>
  <c r="AL43" i="121"/>
  <c r="AM43" i="121" s="1"/>
  <c r="AN43" i="121" s="1"/>
  <c r="AO43" i="121" s="1"/>
  <c r="AL43" i="111"/>
  <c r="AM43" i="111" s="1"/>
  <c r="AN43" i="111" s="1"/>
  <c r="AO43" i="111" s="1"/>
  <c r="AN43" i="112"/>
  <c r="AO43" i="112" s="1"/>
  <c r="AF42" i="112" s="1"/>
  <c r="AJ43" i="113"/>
  <c r="AC42" i="113" s="1"/>
  <c r="AL43" i="115"/>
  <c r="AM43" i="115" s="1"/>
  <c r="AN43" i="115" s="1"/>
  <c r="AO43" i="115" s="1"/>
  <c r="AK43" i="111"/>
  <c r="AL43" i="119"/>
  <c r="AK43" i="115"/>
  <c r="AK43" i="119"/>
  <c r="H42" i="120"/>
  <c r="K2" i="120" s="1"/>
  <c r="AF42" i="120"/>
  <c r="AM43" i="114"/>
  <c r="AN43" i="114" s="1"/>
  <c r="AO43" i="114" s="1"/>
  <c r="AM43" i="117"/>
  <c r="AN43" i="117" s="1"/>
  <c r="AO43" i="117" s="1"/>
  <c r="AM43" i="118"/>
  <c r="AN43" i="118" s="1"/>
  <c r="AO43" i="118" s="1"/>
  <c r="AM43" i="107"/>
  <c r="AN43" i="107" s="1"/>
  <c r="AO43" i="107" s="1"/>
  <c r="AM43" i="116"/>
  <c r="AN43" i="116" s="1"/>
  <c r="AO43" i="116" s="1"/>
  <c r="AF42" i="113"/>
  <c r="H42" i="113"/>
  <c r="K2" i="113" s="1"/>
  <c r="AJ43" i="120"/>
  <c r="AJ43" i="121" l="1"/>
  <c r="AC42" i="121" s="1"/>
  <c r="F42" i="113"/>
  <c r="I2" i="113" s="1"/>
  <c r="H42" i="112"/>
  <c r="K2" i="112" s="1"/>
  <c r="AC42" i="112"/>
  <c r="AM43" i="119"/>
  <c r="AN43" i="119" s="1"/>
  <c r="AO43" i="119" s="1"/>
  <c r="AJ43" i="118"/>
  <c r="AC42" i="118" s="1"/>
  <c r="H42" i="116"/>
  <c r="K2" i="116" s="1"/>
  <c r="AF42" i="116"/>
  <c r="H42" i="107"/>
  <c r="AF42" i="107"/>
  <c r="H42" i="111"/>
  <c r="K2" i="111" s="1"/>
  <c r="AF42" i="111"/>
  <c r="AF42" i="117"/>
  <c r="H42" i="117"/>
  <c r="K2" i="117" s="1"/>
  <c r="AF42" i="115"/>
  <c r="H42" i="115"/>
  <c r="K2" i="115" s="1"/>
  <c r="AF42" i="121"/>
  <c r="H42" i="121"/>
  <c r="K2" i="121" s="1"/>
  <c r="AF42" i="108"/>
  <c r="AJ43" i="115"/>
  <c r="AJ43" i="107"/>
  <c r="AF42" i="114"/>
  <c r="H42" i="114"/>
  <c r="K2" i="114" s="1"/>
  <c r="AJ43" i="117"/>
  <c r="AC42" i="120"/>
  <c r="F42" i="120"/>
  <c r="I2" i="120" s="1"/>
  <c r="AJ43" i="108"/>
  <c r="F42" i="108" s="1"/>
  <c r="I2" i="108" s="1"/>
  <c r="AF42" i="118"/>
  <c r="H42" i="118"/>
  <c r="K2" i="118" s="1"/>
  <c r="AJ43" i="111"/>
  <c r="AJ43" i="116"/>
  <c r="AJ43" i="114"/>
  <c r="F42" i="118" l="1"/>
  <c r="I2" i="118" s="1"/>
  <c r="F42" i="121"/>
  <c r="I2" i="121" s="1"/>
  <c r="H42" i="119"/>
  <c r="K2" i="119" s="1"/>
  <c r="AF42" i="119"/>
  <c r="AJ43" i="119"/>
  <c r="AC42" i="114"/>
  <c r="F42" i="114"/>
  <c r="I2" i="114" s="1"/>
  <c r="AC42" i="111"/>
  <c r="F42" i="111"/>
  <c r="I2" i="111" s="1"/>
  <c r="AC42" i="108"/>
  <c r="F42" i="116"/>
  <c r="I2" i="116" s="1"/>
  <c r="AC42" i="116"/>
  <c r="AC42" i="115"/>
  <c r="F42" i="115"/>
  <c r="I2" i="115" s="1"/>
  <c r="AC42" i="107"/>
  <c r="F42" i="107"/>
  <c r="F42" i="117"/>
  <c r="I2" i="117" s="1"/>
  <c r="AC42" i="117"/>
  <c r="AC42" i="119" l="1"/>
  <c r="F42" i="119"/>
  <c r="I2" i="119" s="1"/>
</calcChain>
</file>

<file path=xl/sharedStrings.xml><?xml version="1.0" encoding="utf-8"?>
<sst xmlns="http://schemas.openxmlformats.org/spreadsheetml/2006/main" count="1018" uniqueCount="107">
  <si>
    <t>人文社会学部</t>
    <phoneticPr fontId="1"/>
  </si>
  <si>
    <t>経済経営学部</t>
    <rPh sb="0" eb="2">
      <t>ケイザイ</t>
    </rPh>
    <rPh sb="2" eb="4">
      <t>ケイエイ</t>
    </rPh>
    <rPh sb="4" eb="6">
      <t>ガクブ</t>
    </rPh>
    <phoneticPr fontId="1"/>
  </si>
  <si>
    <t>法学部</t>
    <phoneticPr fontId="1"/>
  </si>
  <si>
    <t>理学部</t>
    <phoneticPr fontId="1"/>
  </si>
  <si>
    <t>都市環境学部</t>
  </si>
  <si>
    <t>システムデザイン学部</t>
  </si>
  <si>
    <t>健康福祉学部</t>
  </si>
  <si>
    <t>大学教育センター</t>
  </si>
  <si>
    <t>国際センター</t>
  </si>
  <si>
    <t>学術情報基盤センター</t>
  </si>
  <si>
    <t>産業技術大学院大学</t>
    <rPh sb="0" eb="4">
      <t>サンギョウギジュツ</t>
    </rPh>
    <rPh sb="4" eb="7">
      <t>ダイガクイン</t>
    </rPh>
    <rPh sb="7" eb="9">
      <t>ダイガク</t>
    </rPh>
    <phoneticPr fontId="1"/>
  </si>
  <si>
    <t>人間社会学科</t>
    <phoneticPr fontId="15"/>
  </si>
  <si>
    <t>経済経営学科</t>
    <rPh sb="0" eb="6">
      <t>ケイザイケイエイガッカ</t>
    </rPh>
    <phoneticPr fontId="1"/>
  </si>
  <si>
    <t>法学科</t>
    <phoneticPr fontId="15"/>
  </si>
  <si>
    <t>数理科学科</t>
    <phoneticPr fontId="15"/>
  </si>
  <si>
    <t>地理環境学科</t>
    <rPh sb="0" eb="6">
      <t>チリカンキョウガッカ</t>
    </rPh>
    <phoneticPr fontId="15"/>
  </si>
  <si>
    <t>情報科学科</t>
    <rPh sb="0" eb="5">
      <t>ジョウホウカガクカ</t>
    </rPh>
    <phoneticPr fontId="15"/>
  </si>
  <si>
    <t>看護学科</t>
    <rPh sb="0" eb="4">
      <t>カンゴガッカ</t>
    </rPh>
    <phoneticPr fontId="15"/>
  </si>
  <si>
    <t>産業技術研究科</t>
    <rPh sb="0" eb="2">
      <t>サンギョウ</t>
    </rPh>
    <rPh sb="2" eb="4">
      <t>ギジュツ</t>
    </rPh>
    <rPh sb="4" eb="7">
      <t>ケンキュウカ</t>
    </rPh>
    <phoneticPr fontId="1"/>
  </si>
  <si>
    <t>人文学科</t>
    <phoneticPr fontId="15"/>
  </si>
  <si>
    <t>物理学科</t>
    <phoneticPr fontId="15"/>
  </si>
  <si>
    <t>都市基盤環境学科</t>
    <rPh sb="0" eb="4">
      <t>トシキバン</t>
    </rPh>
    <rPh sb="4" eb="8">
      <t>カンキョウガッカ</t>
    </rPh>
    <phoneticPr fontId="15"/>
  </si>
  <si>
    <t>電子情報システム工学科</t>
    <rPh sb="0" eb="4">
      <t>デンシジョウホウ</t>
    </rPh>
    <rPh sb="8" eb="11">
      <t>コウガッカ</t>
    </rPh>
    <phoneticPr fontId="15"/>
  </si>
  <si>
    <t>理学療法学科</t>
    <rPh sb="0" eb="6">
      <t>リガクリョウホウガッカ</t>
    </rPh>
    <phoneticPr fontId="15"/>
  </si>
  <si>
    <t>化学科</t>
    <phoneticPr fontId="15"/>
  </si>
  <si>
    <t>建築学科</t>
    <rPh sb="0" eb="4">
      <t>ケンチクガッカ</t>
    </rPh>
    <phoneticPr fontId="15"/>
  </si>
  <si>
    <t>機械システム工学科</t>
    <rPh sb="0" eb="2">
      <t>キカイ</t>
    </rPh>
    <rPh sb="6" eb="9">
      <t>コウガッカ</t>
    </rPh>
    <phoneticPr fontId="15"/>
  </si>
  <si>
    <t>作業療法学科</t>
    <rPh sb="0" eb="4">
      <t>サギョウリョウホウ</t>
    </rPh>
    <rPh sb="4" eb="6">
      <t>ガッカ</t>
    </rPh>
    <phoneticPr fontId="15"/>
  </si>
  <si>
    <t>生命科学科</t>
    <rPh sb="0" eb="5">
      <t>セイメイカガクカ</t>
    </rPh>
    <phoneticPr fontId="15"/>
  </si>
  <si>
    <t>環境応用化学科</t>
    <rPh sb="0" eb="4">
      <t>カンキョウオウヨウ</t>
    </rPh>
    <rPh sb="4" eb="6">
      <t>カガク</t>
    </rPh>
    <rPh sb="6" eb="7">
      <t>カ</t>
    </rPh>
    <phoneticPr fontId="15"/>
  </si>
  <si>
    <t>航空宇宙システム工学科</t>
    <rPh sb="0" eb="4">
      <t>コウクウウチュウ</t>
    </rPh>
    <rPh sb="8" eb="11">
      <t>コウガッカ</t>
    </rPh>
    <phoneticPr fontId="15"/>
  </si>
  <si>
    <t>放射線学科</t>
    <rPh sb="0" eb="3">
      <t>ホウシャセン</t>
    </rPh>
    <rPh sb="3" eb="5">
      <t>ガッカ</t>
    </rPh>
    <phoneticPr fontId="15"/>
  </si>
  <si>
    <t>観光科学科</t>
    <rPh sb="0" eb="5">
      <t>カンコウカガクカ</t>
    </rPh>
    <phoneticPr fontId="15"/>
  </si>
  <si>
    <t>インダストリアルアート学科</t>
    <rPh sb="11" eb="13">
      <t>ガッカ</t>
    </rPh>
    <phoneticPr fontId="1"/>
  </si>
  <si>
    <t>都市政策科学科</t>
    <rPh sb="0" eb="7">
      <t>トシセイサクカガクカ</t>
    </rPh>
    <phoneticPr fontId="15"/>
  </si>
  <si>
    <t>裁量労働勤務者の勤務状況に関する自己申告カード</t>
    <rPh sb="0" eb="2">
      <t>サイリョウ</t>
    </rPh>
    <rPh sb="2" eb="4">
      <t>ロウドウ</t>
    </rPh>
    <rPh sb="4" eb="7">
      <t>キンムシャ</t>
    </rPh>
    <rPh sb="8" eb="10">
      <t>キンム</t>
    </rPh>
    <rPh sb="10" eb="12">
      <t>ジョウキョウ</t>
    </rPh>
    <rPh sb="13" eb="14">
      <t>カン</t>
    </rPh>
    <rPh sb="16" eb="18">
      <t>ジコ</t>
    </rPh>
    <rPh sb="18" eb="20">
      <t>シンコク</t>
    </rPh>
    <phoneticPr fontId="1"/>
  </si>
  <si>
    <t>勤務</t>
    <rPh sb="0" eb="2">
      <t>キンム</t>
    </rPh>
    <phoneticPr fontId="1"/>
  </si>
  <si>
    <t>週休</t>
    <rPh sb="0" eb="2">
      <t>シュウキュウ</t>
    </rPh>
    <phoneticPr fontId="1"/>
  </si>
  <si>
    <t>月</t>
    <rPh sb="0" eb="1">
      <t>ゲツ</t>
    </rPh>
    <phoneticPr fontId="1"/>
  </si>
  <si>
    <r>
      <t>＊このカードは、裁量労働勤務者の健康と福祉を確保する観点から作成・提出していただくものです。
　</t>
    </r>
    <r>
      <rPr>
        <u/>
        <sz val="11"/>
        <color indexed="10"/>
        <rFont val="ＭＳ 明朝"/>
        <family val="1"/>
        <charset val="128"/>
      </rPr>
      <t>毎月10日までに必ず提出</t>
    </r>
    <r>
      <rPr>
        <sz val="11"/>
        <rFont val="ＭＳ 明朝"/>
        <family val="1"/>
        <charset val="128"/>
      </rPr>
      <t>してください。</t>
    </r>
    <rPh sb="8" eb="10">
      <t>サイリョウ</t>
    </rPh>
    <rPh sb="10" eb="12">
      <t>ロウドウ</t>
    </rPh>
    <rPh sb="12" eb="15">
      <t>キンムシャ</t>
    </rPh>
    <rPh sb="16" eb="18">
      <t>ケンコウ</t>
    </rPh>
    <rPh sb="19" eb="21">
      <t>フクシ</t>
    </rPh>
    <rPh sb="22" eb="24">
      <t>カクホ</t>
    </rPh>
    <rPh sb="26" eb="28">
      <t>カンテン</t>
    </rPh>
    <rPh sb="30" eb="32">
      <t>サクセイ</t>
    </rPh>
    <rPh sb="33" eb="35">
      <t>テイシュツ</t>
    </rPh>
    <rPh sb="48" eb="50">
      <t>マイツキ</t>
    </rPh>
    <rPh sb="52" eb="53">
      <t>ニチ</t>
    </rPh>
    <rPh sb="56" eb="57">
      <t>カナラ</t>
    </rPh>
    <rPh sb="58" eb="60">
      <t>テイシュツ</t>
    </rPh>
    <phoneticPr fontId="1"/>
  </si>
  <si>
    <t>休暇</t>
    <rPh sb="0" eb="2">
      <t>キュウカ</t>
    </rPh>
    <phoneticPr fontId="1"/>
  </si>
  <si>
    <t>水</t>
    <rPh sb="0" eb="1">
      <t>スイ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</si>
  <si>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</si>
  <si>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</si>
  <si>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休日</t>
    <rPh sb="0" eb="2">
      <t>キュウジツ</t>
    </rPh>
    <phoneticPr fontId="1"/>
  </si>
  <si>
    <t>金</t>
    <rPh sb="0" eb="1">
      <t>キン</t>
    </rPh>
    <phoneticPr fontId="1"/>
  </si>
  <si>
    <t>氏　名</t>
    <rPh sb="0" eb="1">
      <t>シ</t>
    </rPh>
    <rPh sb="2" eb="3">
      <t>メイ</t>
    </rPh>
    <phoneticPr fontId="1"/>
  </si>
  <si>
    <t>職</t>
    <rPh sb="0" eb="1">
      <t>ショク</t>
    </rPh>
    <phoneticPr fontId="1"/>
  </si>
  <si>
    <t>土</t>
    <rPh sb="0" eb="1">
      <t>ド</t>
    </rPh>
    <phoneticPr fontId="1"/>
  </si>
  <si>
    <r>
      <t xml:space="preserve">所　属
</t>
    </r>
    <r>
      <rPr>
        <sz val="9"/>
        <rFont val="ＭＳ ゴシック"/>
        <family val="3"/>
        <charset val="128"/>
      </rPr>
      <t>（本　務）</t>
    </r>
    <rPh sb="0" eb="1">
      <t>トコロ</t>
    </rPh>
    <rPh sb="2" eb="3">
      <t>ゾク</t>
    </rPh>
    <rPh sb="5" eb="6">
      <t>ホン</t>
    </rPh>
    <rPh sb="7" eb="8">
      <t>ツトム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</si>
  <si>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</si>
  <si>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</si>
  <si>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</si>
  <si>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r>
      <t xml:space="preserve">
区分</t>
    </r>
    <r>
      <rPr>
        <sz val="8"/>
        <rFont val="ＭＳ Ｐ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(注1)</t>
    </r>
    <rPh sb="1" eb="3">
      <t>クブン</t>
    </rPh>
    <phoneticPr fontId="1"/>
  </si>
  <si>
    <r>
      <t xml:space="preserve">業務開始
時刻
</t>
    </r>
    <r>
      <rPr>
        <sz val="9"/>
        <rFont val="ＭＳ 明朝"/>
        <family val="1"/>
        <charset val="128"/>
      </rPr>
      <t>（注2）</t>
    </r>
    <rPh sb="0" eb="2">
      <t>ギョウム</t>
    </rPh>
    <rPh sb="2" eb="4">
      <t>カイシ</t>
    </rPh>
    <rPh sb="5" eb="7">
      <t>ジコク</t>
    </rPh>
    <phoneticPr fontId="1"/>
  </si>
  <si>
    <r>
      <t xml:space="preserve">業務終了
時刻
</t>
    </r>
    <r>
      <rPr>
        <sz val="9"/>
        <rFont val="ＭＳ 明朝"/>
        <family val="1"/>
        <charset val="128"/>
      </rPr>
      <t>（注2）</t>
    </r>
    <rPh sb="0" eb="2">
      <t>ギョウム</t>
    </rPh>
    <rPh sb="2" eb="4">
      <t>シュウリョウ</t>
    </rPh>
    <rPh sb="5" eb="7">
      <t>ジコク</t>
    </rPh>
    <phoneticPr fontId="1"/>
  </si>
  <si>
    <r>
      <t>勤務した時間数</t>
    </r>
    <r>
      <rPr>
        <sz val="9"/>
        <rFont val="ＭＳ 明朝"/>
        <family val="1"/>
        <charset val="128"/>
      </rPr>
      <t>（注3･4･5）</t>
    </r>
    <rPh sb="0" eb="2">
      <t>キンム</t>
    </rPh>
    <rPh sb="4" eb="7">
      <t>ジカンスウ</t>
    </rPh>
    <rPh sb="8" eb="9">
      <t>チュウ</t>
    </rPh>
    <phoneticPr fontId="1"/>
  </si>
  <si>
    <r>
      <t>備考</t>
    </r>
    <r>
      <rPr>
        <sz val="9"/>
        <rFont val="ＭＳ 明朝"/>
        <family val="1"/>
        <charset val="128"/>
      </rPr>
      <t>（注6）</t>
    </r>
    <rPh sb="0" eb="2">
      <t>ビコウ</t>
    </rPh>
    <rPh sb="3" eb="4">
      <t>チュウ</t>
    </rPh>
    <phoneticPr fontId="1"/>
  </si>
  <si>
    <t>「XX:XX」と記入（例　4時、4時間→4:00）</t>
    <rPh sb="14" eb="15">
      <t>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</si>
  <si>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</si>
  <si>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</si>
  <si>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差</t>
    <rPh sb="0" eb="1">
      <t>サ</t>
    </rPh>
    <phoneticPr fontId="1"/>
  </si>
  <si>
    <t>休憩</t>
    <rPh sb="0" eb="2">
      <t>キュウケイ</t>
    </rPh>
    <phoneticPr fontId="1"/>
  </si>
  <si>
    <t>週休日勤務</t>
    <rPh sb="0" eb="2">
      <t>シュウキュウ</t>
    </rPh>
    <rPh sb="2" eb="3">
      <t>ビ</t>
    </rPh>
    <rPh sb="3" eb="5">
      <t>キンム</t>
    </rPh>
    <phoneticPr fontId="1"/>
  </si>
  <si>
    <t>注1　「区分」欄には「勤務」、「週休」、「休日」、「休暇」等を記入してください。</t>
    <rPh sb="0" eb="1">
      <t>チュウ</t>
    </rPh>
    <rPh sb="4" eb="6">
      <t>クブン</t>
    </rPh>
    <rPh sb="7" eb="8">
      <t>ラン</t>
    </rPh>
    <rPh sb="11" eb="13">
      <t>キンム</t>
    </rPh>
    <rPh sb="16" eb="18">
      <t>シュウキュウ</t>
    </rPh>
    <rPh sb="21" eb="23">
      <t>キュウジツ</t>
    </rPh>
    <rPh sb="26" eb="28">
      <t>キュウカ</t>
    </rPh>
    <rPh sb="29" eb="30">
      <t>トウ</t>
    </rPh>
    <rPh sb="31" eb="33">
      <t>キニュウ</t>
    </rPh>
    <phoneticPr fontId="1"/>
  </si>
  <si>
    <t xml:space="preserve"> 　　週休日の変更及び休日の代休日の指定を行った場合は、「備考」欄に該当する週休日及び休日を記入してください。</t>
    <rPh sb="3" eb="5">
      <t>シュウキュウ</t>
    </rPh>
    <rPh sb="5" eb="6">
      <t>ビ</t>
    </rPh>
    <rPh sb="7" eb="9">
      <t>ヘンコウ</t>
    </rPh>
    <rPh sb="9" eb="10">
      <t>オヨ</t>
    </rPh>
    <rPh sb="11" eb="13">
      <t>キュウジツ</t>
    </rPh>
    <rPh sb="14" eb="16">
      <t>ダイキュウ</t>
    </rPh>
    <rPh sb="16" eb="17">
      <t>ビ</t>
    </rPh>
    <rPh sb="18" eb="20">
      <t>シテイ</t>
    </rPh>
    <rPh sb="21" eb="22">
      <t>オコナ</t>
    </rPh>
    <rPh sb="24" eb="26">
      <t>バアイ</t>
    </rPh>
    <rPh sb="29" eb="31">
      <t>ビコウ</t>
    </rPh>
    <rPh sb="32" eb="33">
      <t>ラン</t>
    </rPh>
    <rPh sb="34" eb="36">
      <t>ガイトウ</t>
    </rPh>
    <rPh sb="38" eb="40">
      <t>シュウキュウ</t>
    </rPh>
    <rPh sb="40" eb="41">
      <t>ビ</t>
    </rPh>
    <rPh sb="41" eb="42">
      <t>オヨ</t>
    </rPh>
    <rPh sb="43" eb="45">
      <t>キュウジツ</t>
    </rPh>
    <rPh sb="46" eb="48">
      <t>キニュウ</t>
    </rPh>
    <phoneticPr fontId="1"/>
  </si>
  <si>
    <t>注2　各キャンパスでの勤務や出張先等学外での勤務等、勤務場所を問わず勤務開始・終了した時刻を記入してください。</t>
    <rPh sb="0" eb="1">
      <t>チュウ</t>
    </rPh>
    <rPh sb="3" eb="4">
      <t>カク</t>
    </rPh>
    <rPh sb="11" eb="13">
      <t>キンム</t>
    </rPh>
    <rPh sb="14" eb="16">
      <t>シュッチョウ</t>
    </rPh>
    <rPh sb="16" eb="18">
      <t>サキナド</t>
    </rPh>
    <rPh sb="18" eb="20">
      <t>ガクガイ</t>
    </rPh>
    <rPh sb="22" eb="24">
      <t>キンム</t>
    </rPh>
    <rPh sb="24" eb="25">
      <t>トウ</t>
    </rPh>
    <rPh sb="26" eb="28">
      <t>キンム</t>
    </rPh>
    <rPh sb="28" eb="30">
      <t>バショ</t>
    </rPh>
    <rPh sb="31" eb="32">
      <t>ト</t>
    </rPh>
    <rPh sb="34" eb="36">
      <t>キンム</t>
    </rPh>
    <rPh sb="36" eb="38">
      <t>カイシ</t>
    </rPh>
    <rPh sb="39" eb="41">
      <t>シュウリョウ</t>
    </rPh>
    <rPh sb="43" eb="45">
      <t>ジコク</t>
    </rPh>
    <rPh sb="46" eb="48">
      <t>キニュウ</t>
    </rPh>
    <phoneticPr fontId="1"/>
  </si>
  <si>
    <t>　　 なお、深夜労働は原則禁止です。また、学外での勤務は別途旅行命令が必要です。</t>
    <rPh sb="21" eb="23">
      <t>ガクガイ</t>
    </rPh>
    <rPh sb="25" eb="27">
      <t>キンム</t>
    </rPh>
    <rPh sb="28" eb="30">
      <t>ベット</t>
    </rPh>
    <rPh sb="30" eb="32">
      <t>リョコウ</t>
    </rPh>
    <rPh sb="32" eb="34">
      <t>メイレイ</t>
    </rPh>
    <rPh sb="35" eb="37">
      <t>ヒツヨウ</t>
    </rPh>
    <phoneticPr fontId="1"/>
  </si>
  <si>
    <t>注3　休憩時間を除く、実際に業務を行った時間数を記入してください。</t>
    <rPh sb="0" eb="1">
      <t>チュウ</t>
    </rPh>
    <rPh sb="3" eb="5">
      <t>キュウケイ</t>
    </rPh>
    <rPh sb="5" eb="7">
      <t>ジカン</t>
    </rPh>
    <rPh sb="8" eb="9">
      <t>ノゾ</t>
    </rPh>
    <rPh sb="11" eb="13">
      <t>ジッサイ</t>
    </rPh>
    <rPh sb="14" eb="16">
      <t>ギョウム</t>
    </rPh>
    <rPh sb="17" eb="18">
      <t>オコナ</t>
    </rPh>
    <rPh sb="20" eb="22">
      <t>ジカン</t>
    </rPh>
    <rPh sb="22" eb="23">
      <t>スウ</t>
    </rPh>
    <rPh sb="24" eb="26">
      <t>キニュウ</t>
    </rPh>
    <phoneticPr fontId="1"/>
  </si>
  <si>
    <t>注4　勤務した時間が７時間４５分未満又は７時間４５分を超える日について記入してください（７時間４５分の日は記入不要です）。</t>
    <rPh sb="0" eb="1">
      <t>チュウ</t>
    </rPh>
    <rPh sb="3" eb="5">
      <t>キンム</t>
    </rPh>
    <rPh sb="7" eb="9">
      <t>ジカン</t>
    </rPh>
    <rPh sb="11" eb="13">
      <t>ジカン</t>
    </rPh>
    <rPh sb="15" eb="16">
      <t>フン</t>
    </rPh>
    <rPh sb="16" eb="18">
      <t>ミマン</t>
    </rPh>
    <rPh sb="18" eb="19">
      <t>マタ</t>
    </rPh>
    <rPh sb="21" eb="23">
      <t>ジカン</t>
    </rPh>
    <rPh sb="25" eb="26">
      <t>フン</t>
    </rPh>
    <rPh sb="27" eb="28">
      <t>コ</t>
    </rPh>
    <rPh sb="30" eb="31">
      <t>ヒ</t>
    </rPh>
    <rPh sb="35" eb="37">
      <t>キニュウ</t>
    </rPh>
    <rPh sb="45" eb="47">
      <t>ジカン</t>
    </rPh>
    <rPh sb="49" eb="50">
      <t>フン</t>
    </rPh>
    <rPh sb="51" eb="52">
      <t>ヒ</t>
    </rPh>
    <rPh sb="53" eb="55">
      <t>キニュウ</t>
    </rPh>
    <rPh sb="55" eb="57">
      <t>フヨウ</t>
    </rPh>
    <phoneticPr fontId="1"/>
  </si>
  <si>
    <t>注5　職務として学外で活動した時間も、勤務した時間に含めて記入してください。</t>
    <rPh sb="0" eb="1">
      <t>チュウ</t>
    </rPh>
    <rPh sb="3" eb="5">
      <t>ショクム</t>
    </rPh>
    <rPh sb="8" eb="10">
      <t>ガクガイ</t>
    </rPh>
    <rPh sb="11" eb="13">
      <t>カツドウ</t>
    </rPh>
    <rPh sb="15" eb="17">
      <t>ジカン</t>
    </rPh>
    <rPh sb="19" eb="21">
      <t>キンム</t>
    </rPh>
    <rPh sb="23" eb="25">
      <t>ジカン</t>
    </rPh>
    <rPh sb="26" eb="27">
      <t>フク</t>
    </rPh>
    <rPh sb="29" eb="31">
      <t>キニュウ</t>
    </rPh>
    <phoneticPr fontId="1"/>
  </si>
  <si>
    <t>注6　「備考」欄は、週休日変更及び休日の代休日指定の該当日の記入のほか、業務内容や出張先を記入する等、適宜活用してください。</t>
    <rPh sb="0" eb="1">
      <t>チュウ</t>
    </rPh>
    <rPh sb="4" eb="6">
      <t>ビコウ</t>
    </rPh>
    <rPh sb="7" eb="8">
      <t>ラン</t>
    </rPh>
    <rPh sb="10" eb="12">
      <t>シュウキュウ</t>
    </rPh>
    <rPh sb="12" eb="13">
      <t>ビ</t>
    </rPh>
    <rPh sb="13" eb="15">
      <t>ヘンコウ</t>
    </rPh>
    <rPh sb="15" eb="16">
      <t>オヨ</t>
    </rPh>
    <rPh sb="17" eb="19">
      <t>キュウジツ</t>
    </rPh>
    <rPh sb="20" eb="22">
      <t>ダイキュウ</t>
    </rPh>
    <rPh sb="22" eb="23">
      <t>ビ</t>
    </rPh>
    <rPh sb="23" eb="25">
      <t>シテイ</t>
    </rPh>
    <rPh sb="26" eb="28">
      <t>ガイトウ</t>
    </rPh>
    <rPh sb="28" eb="29">
      <t>ビ</t>
    </rPh>
    <rPh sb="30" eb="32">
      <t>キニュウ</t>
    </rPh>
    <rPh sb="36" eb="38">
      <t>ギョウム</t>
    </rPh>
    <rPh sb="38" eb="40">
      <t>ナイヨウ</t>
    </rPh>
    <rPh sb="41" eb="43">
      <t>シュッチョウ</t>
    </rPh>
    <rPh sb="43" eb="44">
      <t>サキ</t>
    </rPh>
    <rPh sb="45" eb="47">
      <t>キニュウ</t>
    </rPh>
    <rPh sb="49" eb="50">
      <t>トウ</t>
    </rPh>
    <rPh sb="51" eb="53">
      <t>テキギ</t>
    </rPh>
    <rPh sb="53" eb="55">
      <t>カツヨウ</t>
    </rPh>
    <phoneticPr fontId="1"/>
  </si>
  <si>
    <t>裁量労働勤務者の勤務状況に関する自己申告カード基礎情報</t>
    <rPh sb="0" eb="2">
      <t>サイリョウ</t>
    </rPh>
    <rPh sb="2" eb="4">
      <t>ロウドウ</t>
    </rPh>
    <rPh sb="4" eb="7">
      <t>キンムシャ</t>
    </rPh>
    <rPh sb="8" eb="10">
      <t>キンム</t>
    </rPh>
    <rPh sb="10" eb="12">
      <t>ジョウキョウ</t>
    </rPh>
    <rPh sb="13" eb="14">
      <t>カン</t>
    </rPh>
    <rPh sb="16" eb="18">
      <t>ジコ</t>
    </rPh>
    <rPh sb="18" eb="20">
      <t>シンコク</t>
    </rPh>
    <rPh sb="23" eb="27">
      <t>キソジョウホウ</t>
    </rPh>
    <phoneticPr fontId="1"/>
  </si>
  <si>
    <t>氏名</t>
    <rPh sb="0" eb="2">
      <t>シメイ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</si>
  <si>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</si>
  <si>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</si>
  <si>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</si>
  <si>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</si>
  <si>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</si>
  <si>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</si>
  <si>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4月総労働時間数：</t>
    <rPh sb="1" eb="2">
      <t>ガツ</t>
    </rPh>
    <rPh sb="2" eb="5">
      <t>ソウロウドウ</t>
    </rPh>
    <rPh sb="5" eb="8">
      <t>ジカンスウ</t>
    </rPh>
    <phoneticPr fontId="1"/>
  </si>
  <si>
    <r>
      <t>←</t>
    </r>
    <r>
      <rPr>
        <u/>
        <sz val="9"/>
        <rFont val="ＭＳ ゴシック"/>
        <family val="3"/>
        <charset val="128"/>
      </rPr>
      <t>ここに月の総労働時間が正しく表示されているかご確認ください</t>
    </r>
    <phoneticPr fontId="1"/>
  </si>
  <si>
    <t>5月総労働時間数：</t>
    <rPh sb="1" eb="2">
      <t>ガツ</t>
    </rPh>
    <rPh sb="2" eb="5">
      <t>ソウロウドウ</t>
    </rPh>
    <rPh sb="5" eb="8">
      <t>ジカンスウ</t>
    </rPh>
    <phoneticPr fontId="1"/>
  </si>
  <si>
    <t>6月総労働時間数：</t>
    <rPh sb="1" eb="2">
      <t>ガツ</t>
    </rPh>
    <rPh sb="2" eb="5">
      <t>ソウロウドウ</t>
    </rPh>
    <rPh sb="5" eb="8">
      <t>ジカンスウ</t>
    </rPh>
    <phoneticPr fontId="1"/>
  </si>
  <si>
    <t>7月総労働時間数：</t>
    <rPh sb="1" eb="2">
      <t>ガツ</t>
    </rPh>
    <rPh sb="2" eb="5">
      <t>ソウロウドウ</t>
    </rPh>
    <rPh sb="5" eb="8">
      <t>ジカンスウ</t>
    </rPh>
    <phoneticPr fontId="1"/>
  </si>
  <si>
    <t>8月総労働時間数：</t>
    <rPh sb="1" eb="2">
      <t>ガツ</t>
    </rPh>
    <rPh sb="2" eb="5">
      <t>ソウロウドウ</t>
    </rPh>
    <rPh sb="5" eb="8">
      <t>ジカンスウ</t>
    </rPh>
    <phoneticPr fontId="1"/>
  </si>
  <si>
    <t>9月総労働時間数：</t>
    <rPh sb="1" eb="2">
      <t>ガツ</t>
    </rPh>
    <rPh sb="2" eb="5">
      <t>ソウロウドウ</t>
    </rPh>
    <rPh sb="5" eb="8">
      <t>ジカンスウ</t>
    </rPh>
    <phoneticPr fontId="1"/>
  </si>
  <si>
    <t>10月総労働時間数：</t>
    <rPh sb="2" eb="3">
      <t>ガツ</t>
    </rPh>
    <rPh sb="3" eb="6">
      <t>ソウロウドウ</t>
    </rPh>
    <rPh sb="6" eb="9">
      <t>ジカンスウ</t>
    </rPh>
    <phoneticPr fontId="1"/>
  </si>
  <si>
    <t>11月総労働時間数：</t>
    <rPh sb="2" eb="3">
      <t>ガツ</t>
    </rPh>
    <rPh sb="3" eb="6">
      <t>ソウロウドウ</t>
    </rPh>
    <rPh sb="6" eb="9">
      <t>ジカンスウ</t>
    </rPh>
    <phoneticPr fontId="1"/>
  </si>
  <si>
    <t>12月総労働時間数：</t>
    <rPh sb="2" eb="3">
      <t>ガツ</t>
    </rPh>
    <rPh sb="3" eb="6">
      <t>ソウロウドウ</t>
    </rPh>
    <rPh sb="6" eb="9">
      <t>ジカンスウ</t>
    </rPh>
    <phoneticPr fontId="1"/>
  </si>
  <si>
    <t>1月総労働時間数：</t>
    <rPh sb="1" eb="2">
      <t>ガツ</t>
    </rPh>
    <rPh sb="2" eb="5">
      <t>ソウロウドウ</t>
    </rPh>
    <rPh sb="5" eb="8">
      <t>ジカンスウ</t>
    </rPh>
    <phoneticPr fontId="1"/>
  </si>
  <si>
    <t>2月総労働時間数：</t>
    <rPh sb="1" eb="2">
      <t>ガツ</t>
    </rPh>
    <rPh sb="2" eb="5">
      <t>ソウロウドウ</t>
    </rPh>
    <rPh sb="5" eb="8">
      <t>ジカンスウ</t>
    </rPh>
    <phoneticPr fontId="1"/>
  </si>
  <si>
    <t>3月総労働時間数：</t>
    <rPh sb="1" eb="2">
      <t>ガツ</t>
    </rPh>
    <rPh sb="2" eb="5">
      <t>ソウロウドウ</t>
    </rPh>
    <rPh sb="5" eb="8">
      <t>ジカンスウ</t>
    </rPh>
    <phoneticPr fontId="1"/>
  </si>
  <si>
    <t>週休日の変更（4/22分）</t>
    <rPh sb="0" eb="2">
      <t>シュウキュウ</t>
    </rPh>
    <rPh sb="2" eb="3">
      <t>ビ</t>
    </rPh>
    <rPh sb="4" eb="6">
      <t>ヘンコウ</t>
    </rPh>
    <rPh sb="11" eb="12">
      <t>ブン</t>
    </rPh>
    <phoneticPr fontId="1"/>
  </si>
  <si>
    <t>月</t>
    <phoneticPr fontId="1"/>
  </si>
  <si>
    <t>木</t>
    <phoneticPr fontId="1"/>
  </si>
  <si>
    <t>文学部国文学科</t>
    <rPh sb="0" eb="3">
      <t>ブンガクブ</t>
    </rPh>
    <rPh sb="3" eb="5">
      <t>コクブン</t>
    </rPh>
    <rPh sb="5" eb="7">
      <t>ガッカ</t>
    </rPh>
    <phoneticPr fontId="1"/>
  </si>
  <si>
    <t>文学部英文学科</t>
    <rPh sb="0" eb="3">
      <t>ブンガクブ</t>
    </rPh>
    <rPh sb="3" eb="5">
      <t>エイブン</t>
    </rPh>
    <rPh sb="5" eb="7">
      <t>ガッカ</t>
    </rPh>
    <phoneticPr fontId="1"/>
  </si>
  <si>
    <t>教養学部学校教育学科</t>
    <rPh sb="0" eb="2">
      <t>キョウヨウ</t>
    </rPh>
    <rPh sb="2" eb="4">
      <t>ガクブ</t>
    </rPh>
    <rPh sb="4" eb="6">
      <t>ガッコウ</t>
    </rPh>
    <rPh sb="6" eb="8">
      <t>キョウイク</t>
    </rPh>
    <rPh sb="8" eb="10">
      <t>ガッカ</t>
    </rPh>
    <phoneticPr fontId="1"/>
  </si>
  <si>
    <t>教養学部比較文化学科</t>
    <rPh sb="0" eb="2">
      <t>キョウヨウ</t>
    </rPh>
    <rPh sb="2" eb="4">
      <t>ガクブ</t>
    </rPh>
    <rPh sb="4" eb="8">
      <t>ヒカクブンカ</t>
    </rPh>
    <rPh sb="8" eb="10">
      <t>ガッカ</t>
    </rPh>
    <phoneticPr fontId="1"/>
  </si>
  <si>
    <t>教養学部地域社会学科</t>
    <rPh sb="0" eb="2">
      <t>キョウヨウ</t>
    </rPh>
    <rPh sb="2" eb="4">
      <t>ガクブ</t>
    </rPh>
    <rPh sb="4" eb="6">
      <t>チイキ</t>
    </rPh>
    <rPh sb="6" eb="8">
      <t>シャカイ</t>
    </rPh>
    <rPh sb="8" eb="10">
      <t>ガッカ</t>
    </rPh>
    <phoneticPr fontId="1"/>
  </si>
  <si>
    <t>教養学部国際教育学科</t>
    <rPh sb="0" eb="2">
      <t>キョウヨウ</t>
    </rPh>
    <rPh sb="2" eb="4">
      <t>ガクブ</t>
    </rPh>
    <rPh sb="4" eb="6">
      <t>コクサイ</t>
    </rPh>
    <rPh sb="6" eb="8">
      <t>キョウイク</t>
    </rPh>
    <rPh sb="8" eb="10">
      <t>ガッカ</t>
    </rPh>
    <phoneticPr fontId="1"/>
  </si>
  <si>
    <t>注2　学内での勤務や出張先等学外での勤務等、勤務場所を問わず勤務開始・終了した時刻を記入してください。</t>
    <rPh sb="0" eb="1">
      <t>チュウ</t>
    </rPh>
    <rPh sb="3" eb="5">
      <t>ガクナイ</t>
    </rPh>
    <rPh sb="7" eb="9">
      <t>キンム</t>
    </rPh>
    <rPh sb="10" eb="12">
      <t>シュッチョウ</t>
    </rPh>
    <rPh sb="12" eb="14">
      <t>サキナド</t>
    </rPh>
    <rPh sb="14" eb="16">
      <t>ガクガイ</t>
    </rPh>
    <rPh sb="18" eb="20">
      <t>キンム</t>
    </rPh>
    <rPh sb="20" eb="21">
      <t>トウ</t>
    </rPh>
    <rPh sb="22" eb="24">
      <t>キンム</t>
    </rPh>
    <rPh sb="24" eb="26">
      <t>バショ</t>
    </rPh>
    <rPh sb="27" eb="28">
      <t>ト</t>
    </rPh>
    <rPh sb="30" eb="32">
      <t>キンム</t>
    </rPh>
    <rPh sb="32" eb="34">
      <t>カイシ</t>
    </rPh>
    <rPh sb="35" eb="37">
      <t>シュウリョウ</t>
    </rPh>
    <rPh sb="39" eb="41">
      <t>ジコク</t>
    </rPh>
    <rPh sb="42" eb="44">
      <t>キニュウ</t>
    </rPh>
    <phoneticPr fontId="1"/>
  </si>
  <si>
    <t>都留</t>
    <rPh sb="0" eb="2">
      <t>ツル</t>
    </rPh>
    <phoneticPr fontId="1"/>
  </si>
  <si>
    <t>太郎</t>
    <rPh sb="0" eb="2">
      <t>タロウ</t>
    </rPh>
    <phoneticPr fontId="1"/>
  </si>
  <si>
    <t>教授</t>
    <rPh sb="0" eb="2">
      <t>キョウジュ</t>
    </rPh>
    <phoneticPr fontId="1"/>
  </si>
  <si>
    <t>学部学科</t>
    <rPh sb="0" eb="2">
      <t>ガクブ</t>
    </rPh>
    <rPh sb="2" eb="4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</si>
</sst>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時間&quot;"/>
    <numFmt numFmtId="177" formatCode="h:mm;@"/>
    <numFmt numFmtId="178" formatCode="0&quot;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9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6"/>
      <color rgb="FF000000"/>
      <name val="メイリオ"/>
      <family val="3"/>
      <charset val="128"/>
    </font>
    <font>
      <sz val="9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4" fillId="0" borderId="0" xfId="0" applyNumberFormat="1" applyFont="1">
      <alignment vertical="center"/>
    </xf>
    <xf numFmtId="20" fontId="4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20" fontId="4" fillId="0" borderId="0" xfId="0" applyNumberFormat="1" applyFont="1">
      <alignment vertical="center"/>
    </xf>
    <xf numFmtId="178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7" fontId="11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11" fillId="0" borderId="12" xfId="0" applyNumberFormat="1" applyFont="1" applyBorder="1" applyAlignment="1" applyProtection="1">
      <alignment horizontal="center" vertical="center"/>
      <protection locked="0"/>
    </xf>
    <xf numFmtId="177" fontId="11" fillId="0" borderId="13" xfId="0" applyNumberFormat="1" applyFont="1" applyBorder="1" applyAlignment="1" applyProtection="1">
      <alignment horizontal="center" vertical="center"/>
      <protection locked="0"/>
    </xf>
    <xf numFmtId="177" fontId="11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8" fontId="2" fillId="0" borderId="11" xfId="0" applyNumberFormat="1" applyFont="1" applyBorder="1">
      <alignment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178" fontId="13" fillId="0" borderId="3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 shrinkToFit="1"/>
    </xf>
    <xf numFmtId="0" fontId="7" fillId="2" borderId="31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11" fillId="0" borderId="12" xfId="0" applyNumberFormat="1" applyFont="1" applyBorder="1" applyAlignment="1" applyProtection="1">
      <alignment horizontal="center" vertical="center"/>
      <protection locked="0"/>
    </xf>
    <xf numFmtId="20" fontId="11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177" fontId="11" fillId="0" borderId="44" xfId="0" applyNumberFormat="1" applyFont="1" applyBorder="1" applyAlignment="1" applyProtection="1">
      <alignment horizontal="left" vertical="center"/>
      <protection locked="0"/>
    </xf>
    <xf numFmtId="177" fontId="11" fillId="0" borderId="45" xfId="0" applyNumberFormat="1" applyFont="1" applyBorder="1" applyAlignment="1" applyProtection="1">
      <alignment horizontal="left" vertical="center"/>
      <protection locked="0"/>
    </xf>
    <xf numFmtId="177" fontId="3" fillId="3" borderId="1" xfId="0" applyNumberFormat="1" applyFont="1" applyFill="1" applyBorder="1" applyAlignment="1">
      <alignment horizontal="center" vertical="center" shrinkToFit="1"/>
    </xf>
    <xf numFmtId="20" fontId="11" fillId="0" borderId="13" xfId="0" applyNumberFormat="1" applyFont="1" applyBorder="1" applyAlignment="1" applyProtection="1">
      <alignment horizontal="center" vertical="center"/>
      <protection locked="0"/>
    </xf>
    <xf numFmtId="20" fontId="11" fillId="0" borderId="46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77" fontId="11" fillId="0" borderId="47" xfId="0" applyNumberFormat="1" applyFont="1" applyBorder="1" applyAlignment="1" applyProtection="1">
      <alignment horizontal="left" vertical="center"/>
      <protection locked="0"/>
    </xf>
    <xf numFmtId="177" fontId="11" fillId="0" borderId="48" xfId="0" applyNumberFormat="1" applyFont="1" applyBorder="1" applyAlignment="1" applyProtection="1">
      <alignment horizontal="left" vertical="center"/>
      <protection locked="0"/>
    </xf>
    <xf numFmtId="177" fontId="11" fillId="0" borderId="49" xfId="0" applyNumberFormat="1" applyFont="1" applyBorder="1" applyAlignment="1" applyProtection="1">
      <alignment horizontal="left" vertical="center"/>
      <protection locked="0"/>
    </xf>
    <xf numFmtId="177" fontId="11" fillId="0" borderId="50" xfId="0" applyNumberFormat="1" applyFont="1" applyBorder="1" applyAlignment="1" applyProtection="1">
      <alignment horizontal="left" vertical="center"/>
      <protection locked="0"/>
    </xf>
    <xf numFmtId="177" fontId="11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51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 shrinkToFit="1"/>
    </xf>
    <xf numFmtId="176" fontId="9" fillId="0" borderId="35" xfId="0" applyNumberFormat="1" applyFont="1" applyBorder="1" applyAlignment="1">
      <alignment horizontal="center" vertical="center" shrinkToFit="1"/>
    </xf>
    <xf numFmtId="178" fontId="9" fillId="0" borderId="35" xfId="0" applyNumberFormat="1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20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77" fontId="11" fillId="0" borderId="40" xfId="0" applyNumberFormat="1" applyFont="1" applyBorder="1" applyAlignment="1" applyProtection="1">
      <alignment horizontal="left" vertical="center"/>
      <protection locked="0"/>
    </xf>
    <xf numFmtId="177" fontId="11" fillId="0" borderId="52" xfId="0" applyNumberFormat="1" applyFont="1" applyBorder="1" applyAlignment="1" applyProtection="1">
      <alignment horizontal="left" vertical="center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20" fontId="11" fillId="0" borderId="59" xfId="0" applyNumberFormat="1" applyFont="1" applyBorder="1" applyAlignment="1" applyProtection="1">
      <alignment horizontal="center" vertical="center"/>
      <protection locked="0"/>
    </xf>
    <xf numFmtId="20" fontId="11" fillId="0" borderId="4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17" fillId="0" borderId="42" xfId="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76" fontId="13" fillId="0" borderId="35" xfId="0" applyNumberFormat="1" applyFont="1" applyBorder="1" applyAlignment="1">
      <alignment horizontal="center" vertical="center"/>
    </xf>
    <xf numFmtId="20" fontId="11" fillId="0" borderId="4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5"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</dxfs>
  <tableStyles count="0" defaultTableStyle="TableStyleMedium9" defaultPivotStyle="PivotStyleLight16"/>
  <colors>
    <mruColors>
      <color rgb="FF66FF66"/>
      <color rgb="FF00FF00"/>
      <color rgb="FF99CC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264583</xdr:colOff>
      <xdr:row>4</xdr:row>
      <xdr:rowOff>275166</xdr:rowOff>
    </xdr:from>
    <xdr:to>
      <xdr:col>9</xdr:col>
      <xdr:colOff>338667</xdr:colOff>
      <xdr:row>6</xdr:row>
      <xdr:rowOff>63499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25083" y="1428749"/>
          <a:ext cx="4148667" cy="465667"/>
        </a:xfrm>
        <a:prstGeom prst="wedgeRoundRectCallout">
          <a:avLst>
            <a:gd name="adj1" fmla="val 22009"/>
            <a:gd name="adj2" fmla="val -4191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氏名、所属等は、氏名・職・所属入力シート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必須</a:t>
          </a:r>
          <a:r>
            <a:rPr kumimoji="1" lang="en-US" altLang="ja-JP" sz="1000">
              <a:solidFill>
                <a:sysClr val="windowText" lastClr="00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から自動転記されます。</a:t>
          </a:r>
        </a:p>
      </xdr:txBody>
    </xdr:sp>
    <xdr:clientData/>
  </xdr:twoCellAnchor>
  <xdr:twoCellAnchor>
    <xdr:from>
      <xdr:col>6</xdr:col>
      <xdr:colOff>190499</xdr:colOff>
      <xdr:row>10</xdr:row>
      <xdr:rowOff>222249</xdr:rowOff>
    </xdr:from>
    <xdr:to>
      <xdr:col>14</xdr:col>
      <xdr:colOff>497416</xdr:colOff>
      <xdr:row>15</xdr:row>
      <xdr:rowOff>243416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43916" y="2952749"/>
          <a:ext cx="4381500" cy="1344084"/>
        </a:xfrm>
        <a:prstGeom prst="wedgeRoundRectCallout">
          <a:avLst>
            <a:gd name="adj1" fmla="val -98351"/>
            <a:gd name="adj2" fmla="val -5503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御自身の勤務の割り振りに従い、週休、休日等の別をプルダウンリストから選択してください。（必須）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１週間分作成し、それをコピーすることもできます。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「勤務」を選択すると、「勤務した時間数」の一番下の欄に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自動的に７時間４５分が加算されます。</a:t>
          </a:r>
        </a:p>
      </xdr:txBody>
    </xdr:sp>
    <xdr:clientData/>
  </xdr:twoCellAnchor>
  <xdr:twoCellAnchor>
    <xdr:from>
      <xdr:col>7</xdr:col>
      <xdr:colOff>179917</xdr:colOff>
      <xdr:row>19</xdr:row>
      <xdr:rowOff>74083</xdr:rowOff>
    </xdr:from>
    <xdr:to>
      <xdr:col>14</xdr:col>
      <xdr:colOff>396875</xdr:colOff>
      <xdr:row>23</xdr:row>
      <xdr:rowOff>187325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59711" y="5245598"/>
          <a:ext cx="3606738" cy="1189007"/>
        </a:xfrm>
        <a:prstGeom prst="wedgeRoundRectCallout">
          <a:avLst>
            <a:gd name="adj1" fmla="val -52331"/>
            <a:gd name="adj2" fmla="val -10668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勤務した時間が７時間４５分未満又は７時間４５分を超える日のみ記入してください。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休憩時間を除いた時間を直接入力してください。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（例：５時間の場合→「５：００」）</a:t>
          </a:r>
        </a:p>
      </xdr:txBody>
    </xdr:sp>
    <xdr:clientData/>
  </xdr:twoCellAnchor>
  <xdr:twoCellAnchor>
    <xdr:from>
      <xdr:col>10</xdr:col>
      <xdr:colOff>275167</xdr:colOff>
      <xdr:row>29</xdr:row>
      <xdr:rowOff>237067</xdr:rowOff>
    </xdr:from>
    <xdr:to>
      <xdr:col>14</xdr:col>
      <xdr:colOff>443442</xdr:colOff>
      <xdr:row>34</xdr:row>
      <xdr:rowOff>179917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28834" y="7994650"/>
          <a:ext cx="2242608" cy="1265767"/>
        </a:xfrm>
        <a:prstGeom prst="wedgeRoundRectCallout">
          <a:avLst>
            <a:gd name="adj1" fmla="val -57179"/>
            <a:gd name="adj2" fmla="val -9167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週休日変更等を行った場合は、備考欄に該当する週休日当を記入してください。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また、必ず事前に週休日の変更手続を行ってください。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workbookViewId="0">
      <selection activeCell="F6" sqref="F6"/>
    </sheetView>
  </sheetViews>
  <sheetFormatPr defaultRowHeight="13" x14ac:dyDescent="0.2"/>
  <sheetData>
    <row r="1" spans="1:11" x14ac:dyDescent="0.2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</row>
    <row r="2" spans="1:1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7" t="s">
        <v>15</v>
      </c>
      <c r="F2" s="37" t="s">
        <v>16</v>
      </c>
      <c r="G2" s="37" t="s">
        <v>17</v>
      </c>
      <c r="H2" s="37"/>
      <c r="I2" s="37"/>
      <c r="J2" s="37"/>
      <c r="K2" s="37" t="s">
        <v>18</v>
      </c>
    </row>
    <row r="3" spans="1:11" x14ac:dyDescent="0.2">
      <c r="A3" s="37" t="s">
        <v>19</v>
      </c>
      <c r="B3" s="37"/>
      <c r="C3" s="37"/>
      <c r="D3" s="37" t="s">
        <v>20</v>
      </c>
      <c r="E3" s="37" t="s">
        <v>21</v>
      </c>
      <c r="F3" s="37" t="s">
        <v>22</v>
      </c>
      <c r="G3" s="37" t="s">
        <v>23</v>
      </c>
      <c r="H3" s="37"/>
      <c r="I3" s="37"/>
      <c r="J3" s="37"/>
      <c r="K3" s="37"/>
    </row>
    <row r="4" spans="1:11" x14ac:dyDescent="0.2">
      <c r="A4" s="37"/>
      <c r="B4" s="37"/>
      <c r="C4" s="37"/>
      <c r="D4" s="37" t="s">
        <v>24</v>
      </c>
      <c r="E4" s="37" t="s">
        <v>25</v>
      </c>
      <c r="F4" s="37" t="s">
        <v>26</v>
      </c>
      <c r="G4" s="37" t="s">
        <v>27</v>
      </c>
      <c r="H4" s="37"/>
      <c r="I4" s="37"/>
      <c r="J4" s="37"/>
      <c r="K4" s="37"/>
    </row>
    <row r="5" spans="1:11" x14ac:dyDescent="0.2">
      <c r="A5" s="37"/>
      <c r="B5" s="37"/>
      <c r="C5" s="37"/>
      <c r="D5" s="37" t="s">
        <v>28</v>
      </c>
      <c r="E5" s="37" t="s">
        <v>29</v>
      </c>
      <c r="F5" s="37" t="s">
        <v>30</v>
      </c>
      <c r="G5" s="37" t="s">
        <v>31</v>
      </c>
      <c r="H5" s="37"/>
      <c r="I5" s="37"/>
      <c r="J5" s="37"/>
      <c r="K5" s="37"/>
    </row>
    <row r="6" spans="1:11" x14ac:dyDescent="0.2">
      <c r="A6" s="37"/>
      <c r="B6" s="37"/>
      <c r="C6" s="37"/>
      <c r="D6" s="37"/>
      <c r="E6" s="37" t="s">
        <v>32</v>
      </c>
      <c r="F6" s="37" t="s">
        <v>33</v>
      </c>
      <c r="G6" s="37"/>
      <c r="H6" s="37"/>
      <c r="I6" s="37"/>
      <c r="J6" s="37"/>
      <c r="K6" s="37"/>
    </row>
    <row r="7" spans="1:11" x14ac:dyDescent="0.2">
      <c r="A7" s="37"/>
      <c r="B7" s="37"/>
      <c r="C7" s="37"/>
      <c r="D7" s="37"/>
      <c r="E7" s="37" t="s">
        <v>34</v>
      </c>
      <c r="F7" s="37"/>
      <c r="G7" s="37"/>
      <c r="H7" s="37"/>
      <c r="I7" s="37"/>
      <c r="J7" s="37"/>
      <c r="K7" s="37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16" sqref="I16:O16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87</v>
      </c>
      <c r="F2" s="134"/>
      <c r="G2" s="134"/>
      <c r="H2" s="134"/>
      <c r="I2" s="135">
        <f>F42</f>
        <v>162</v>
      </c>
      <c r="J2" s="136"/>
      <c r="K2" s="47">
        <f>H42</f>
        <v>45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10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50</v>
      </c>
      <c r="C11" s="48" t="s">
        <v>37</v>
      </c>
      <c r="D11" s="39"/>
      <c r="E11" s="39"/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</v>
      </c>
      <c r="AD11" s="99"/>
      <c r="AE11" s="99"/>
      <c r="AF11" s="99"/>
      <c r="AG11" s="99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月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火</v>
      </c>
      <c r="C13" s="48" t="s">
        <v>36</v>
      </c>
      <c r="D13" s="39">
        <v>0.375</v>
      </c>
      <c r="E13" s="39">
        <v>0.73958333333333337</v>
      </c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0.32291666666666669</v>
      </c>
      <c r="AD13" s="99"/>
      <c r="AE13" s="99"/>
      <c r="AF13" s="99"/>
      <c r="AG13" s="99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水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木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金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土</v>
      </c>
      <c r="C17" s="48" t="s">
        <v>37</v>
      </c>
      <c r="D17" s="39"/>
      <c r="E17" s="39"/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</v>
      </c>
      <c r="AD17" s="99"/>
      <c r="AE17" s="99"/>
      <c r="AF17" s="99"/>
      <c r="AG17" s="99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日</v>
      </c>
      <c r="C18" s="48" t="s">
        <v>37</v>
      </c>
      <c r="D18" s="39"/>
      <c r="E18" s="39"/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</v>
      </c>
      <c r="AD18" s="99"/>
      <c r="AE18" s="99"/>
      <c r="AF18" s="99"/>
      <c r="AG18" s="99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月</v>
      </c>
      <c r="C19" s="48" t="s">
        <v>44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火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水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木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金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土</v>
      </c>
      <c r="C24" s="48" t="s">
        <v>37</v>
      </c>
      <c r="D24" s="39"/>
      <c r="E24" s="39"/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</v>
      </c>
      <c r="AD24" s="99"/>
      <c r="AE24" s="99"/>
      <c r="AF24" s="99"/>
      <c r="AG24" s="99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日</v>
      </c>
      <c r="C25" s="48" t="s">
        <v>37</v>
      </c>
      <c r="D25" s="39"/>
      <c r="E25" s="39"/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</v>
      </c>
      <c r="AD25" s="99"/>
      <c r="AE25" s="99"/>
      <c r="AF25" s="99"/>
      <c r="AG25" s="99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10">
        <f>IF(N4="","",VLOOKUP(N4,AS12:AT23,2))</f>
        <v>31</v>
      </c>
      <c r="AT25" s="93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月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火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水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木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金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土</v>
      </c>
      <c r="C31" s="48" t="s">
        <v>37</v>
      </c>
      <c r="D31" s="39"/>
      <c r="E31" s="39"/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</v>
      </c>
      <c r="AD31" s="99"/>
      <c r="AE31" s="99"/>
      <c r="AF31" s="99"/>
      <c r="AG31" s="99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日</v>
      </c>
      <c r="C32" s="48" t="s">
        <v>37</v>
      </c>
      <c r="D32" s="39"/>
      <c r="E32" s="39"/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</v>
      </c>
      <c r="AD32" s="99"/>
      <c r="AE32" s="99"/>
      <c r="AF32" s="99"/>
      <c r="AG32" s="99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月</v>
      </c>
      <c r="C33" s="48" t="s">
        <v>36</v>
      </c>
      <c r="D33" s="39">
        <v>0.375</v>
      </c>
      <c r="E33" s="39">
        <v>0.73958333333333337</v>
      </c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0.32291666666666669</v>
      </c>
      <c r="AD33" s="99"/>
      <c r="AE33" s="99"/>
      <c r="AF33" s="99"/>
      <c r="AG33" s="99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火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水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木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金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土</v>
      </c>
      <c r="C38" s="48" t="s">
        <v>37</v>
      </c>
      <c r="D38" s="39"/>
      <c r="E38" s="39"/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</v>
      </c>
      <c r="AD38" s="99"/>
      <c r="AE38" s="99"/>
      <c r="AF38" s="99"/>
      <c r="AG38" s="99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日</v>
      </c>
      <c r="C39" s="48" t="s">
        <v>37</v>
      </c>
      <c r="D39" s="39"/>
      <c r="E39" s="39"/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</v>
      </c>
      <c r="AD39" s="99"/>
      <c r="AE39" s="99"/>
      <c r="AF39" s="99"/>
      <c r="AG39" s="99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月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火</v>
      </c>
      <c r="C41" s="35" t="s">
        <v>36</v>
      </c>
      <c r="D41" s="40">
        <v>0.375</v>
      </c>
      <c r="E41" s="40">
        <v>0.73958333333333337</v>
      </c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0.32291666666666669</v>
      </c>
      <c r="AD41" s="99"/>
      <c r="AE41" s="99"/>
      <c r="AF41" s="99"/>
      <c r="AG41" s="99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162</v>
      </c>
      <c r="G42" s="114"/>
      <c r="H42" s="32">
        <f>IF(B11="","",AO43)</f>
        <v>45</v>
      </c>
      <c r="I42" s="15"/>
      <c r="AC42" s="115">
        <f>IF(B11="","",AJ43)</f>
        <v>162</v>
      </c>
      <c r="AD42" s="116"/>
      <c r="AE42" s="116"/>
      <c r="AF42" s="117">
        <f>IF(B11="","",AO43)</f>
        <v>45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162</v>
      </c>
      <c r="AK43" s="6">
        <f>SUM(AQ11:AQ41)</f>
        <v>147</v>
      </c>
      <c r="AL43" s="6">
        <f>SUM(AR11:AR41)</f>
        <v>945</v>
      </c>
      <c r="AM43" s="6">
        <f>INT(AL43/60)</f>
        <v>15</v>
      </c>
      <c r="AN43" s="3">
        <f>AM43*60</f>
        <v>900</v>
      </c>
      <c r="AO43" s="6">
        <f>AL43-AN43</f>
        <v>45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RPh4AJHqMe6fByb89V84mqVvmKGDeWIpV7SsD8NJAM/32pxRUXKu6oS8sbQEzb3Apr0bH/hBUnUKG/5BYn2rdw==" saltValue="S2BKVSoyFJYwuaTnqDpEPA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1" priority="1" stopIfTrue="1" operator="notEqual">
      <formula>"勤務"</formula>
    </cfRule>
  </conditionalFormatting>
  <conditionalFormatting sqref="I2:K2">
    <cfRule type="expression" dxfId="10" priority="38">
      <formula>ISERROR(F42)</formula>
    </cfRule>
  </conditionalFormatting>
  <dataValidations xWindow="1503" yWindow="989" count="5">
    <dataValidation type="list" allowBlank="1" showInputMessage="1" showErrorMessage="1" sqref="B11" xr:uid="{00000000-0002-0000-0900-000000000000}">
      <formula1>$AP$1:$AP$7</formula1>
    </dataValidation>
    <dataValidation allowBlank="1" showInputMessage="1" sqref="AE5" xr:uid="{00000000-0002-0000-09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9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B66DB66B-4025-4433-98A3-6CE182D67347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51E02E4B-4F47-4832-A488-590E1B560135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6">
    <tabColor theme="8" tint="0.59999389629810485"/>
  </sheetPr>
  <dimension ref="A1:BB50"/>
  <sheetViews>
    <sheetView showGridLines="0" showZeros="0" view="pageBreakPreview" topLeftCell="A31" zoomScale="85" zoomScaleNormal="100" zoomScaleSheetLayoutView="85" workbookViewId="0">
      <selection activeCell="C17" sqref="C17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88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11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41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木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金</v>
      </c>
      <c r="C13" s="48" t="s">
        <v>44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土</v>
      </c>
      <c r="C14" s="48" t="s">
        <v>37</v>
      </c>
      <c r="D14" s="39"/>
      <c r="E14" s="39"/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</v>
      </c>
      <c r="AD14" s="99"/>
      <c r="AE14" s="99"/>
      <c r="AF14" s="99"/>
      <c r="AG14" s="99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日</v>
      </c>
      <c r="C15" s="48" t="s">
        <v>37</v>
      </c>
      <c r="D15" s="39"/>
      <c r="E15" s="39"/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</v>
      </c>
      <c r="AD15" s="99"/>
      <c r="AE15" s="99"/>
      <c r="AF15" s="99"/>
      <c r="AG15" s="99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月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火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水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木</v>
      </c>
      <c r="C19" s="48" t="s">
        <v>36</v>
      </c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0.32291666666666669</v>
      </c>
      <c r="AD19" s="99"/>
      <c r="AE19" s="99"/>
      <c r="AF19" s="99"/>
      <c r="AG19" s="99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金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土</v>
      </c>
      <c r="C21" s="48" t="s">
        <v>37</v>
      </c>
      <c r="D21" s="39"/>
      <c r="E21" s="39"/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</v>
      </c>
      <c r="AD21" s="99"/>
      <c r="AE21" s="99"/>
      <c r="AF21" s="99"/>
      <c r="AG21" s="99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日</v>
      </c>
      <c r="C22" s="48" t="s">
        <v>37</v>
      </c>
      <c r="D22" s="39"/>
      <c r="E22" s="39"/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</v>
      </c>
      <c r="AD22" s="99"/>
      <c r="AE22" s="99"/>
      <c r="AF22" s="99"/>
      <c r="AG22" s="99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月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火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水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30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木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金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土</v>
      </c>
      <c r="C28" s="48" t="s">
        <v>37</v>
      </c>
      <c r="D28" s="39"/>
      <c r="E28" s="39"/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</v>
      </c>
      <c r="AD28" s="99"/>
      <c r="AE28" s="99"/>
      <c r="AF28" s="99"/>
      <c r="AG28" s="99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日</v>
      </c>
      <c r="C29" s="48" t="s">
        <v>37</v>
      </c>
      <c r="D29" s="39"/>
      <c r="E29" s="39"/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</v>
      </c>
      <c r="AD29" s="99"/>
      <c r="AE29" s="99"/>
      <c r="AF29" s="99"/>
      <c r="AG29" s="99"/>
      <c r="AJ29" s="6">
        <f t="shared" si="1"/>
        <v>0</v>
      </c>
      <c r="AK29" s="6">
        <f t="shared" si="2"/>
        <v>0</v>
      </c>
      <c r="AL29" s="7" t="b">
        <f t="shared" si="3"/>
        <v>0</v>
      </c>
      <c r="AN29" s="7">
        <f t="shared" si="4"/>
        <v>0</v>
      </c>
      <c r="AP29" s="7">
        <f t="shared" si="5"/>
        <v>0</v>
      </c>
      <c r="AQ29" s="6">
        <f t="shared" si="6"/>
        <v>0</v>
      </c>
      <c r="AR29" s="6">
        <f t="shared" si="7"/>
        <v>0</v>
      </c>
      <c r="AV29" s="7">
        <f t="shared" si="8"/>
        <v>0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月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火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水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木</v>
      </c>
      <c r="C33" s="48" t="s">
        <v>44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金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土</v>
      </c>
      <c r="C35" s="48" t="s">
        <v>37</v>
      </c>
      <c r="D35" s="39"/>
      <c r="E35" s="39"/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</v>
      </c>
      <c r="AD35" s="99"/>
      <c r="AE35" s="99"/>
      <c r="AF35" s="99"/>
      <c r="AG35" s="99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日</v>
      </c>
      <c r="C36" s="48" t="s">
        <v>37</v>
      </c>
      <c r="D36" s="39"/>
      <c r="E36" s="39"/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</v>
      </c>
      <c r="AD36" s="99"/>
      <c r="AE36" s="99"/>
      <c r="AF36" s="99"/>
      <c r="AG36" s="99"/>
      <c r="AJ36" s="6">
        <f t="shared" si="1"/>
        <v>0</v>
      </c>
      <c r="AK36" s="6">
        <f t="shared" si="2"/>
        <v>0</v>
      </c>
      <c r="AL36" s="7" t="b">
        <f t="shared" si="3"/>
        <v>0</v>
      </c>
      <c r="AN36" s="7">
        <f t="shared" si="4"/>
        <v>0</v>
      </c>
      <c r="AP36" s="7">
        <f t="shared" si="5"/>
        <v>0</v>
      </c>
      <c r="AQ36" s="6">
        <f t="shared" si="6"/>
        <v>0</v>
      </c>
      <c r="AR36" s="6">
        <f t="shared" si="7"/>
        <v>0</v>
      </c>
      <c r="AV36" s="7">
        <f t="shared" si="8"/>
        <v>0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月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火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水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木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155</v>
      </c>
      <c r="G42" s="114"/>
      <c r="H42" s="32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vmiCcqoXPqYWjDFHzou0/22VJQ434n3zf2s7hRwre6hGAOmMQv2fHkz1dIJ7XUdzxug8CWx1msit/HxvS37QfQ==" saltValue="0H+DBkCtav+RMHvpsTYS0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9" priority="1" stopIfTrue="1" operator="notEqual">
      <formula>"勤務"</formula>
    </cfRule>
  </conditionalFormatting>
  <conditionalFormatting sqref="I2:K2">
    <cfRule type="expression" dxfId="8" priority="31">
      <formula>ISERROR(F42)</formula>
    </cfRule>
  </conditionalFormatting>
  <dataValidations xWindow="1507" yWindow="987" count="6">
    <dataValidation allowBlank="1" showInputMessage="1" sqref="AE5" xr:uid="{00000000-0002-0000-0A00-000000000000}"/>
    <dataValidation type="list" allowBlank="1" showInputMessage="1" showErrorMessage="1" sqref="B11" xr:uid="{00000000-0002-0000-0A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A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A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943FE41F-863A-4FDE-A233-690E2C273CC0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189BC86F-82ED-420F-B55D-E72D355882B8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7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18" sqref="I18:O18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89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12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45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土</v>
      </c>
      <c r="C12" s="48" t="s">
        <v>37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日</v>
      </c>
      <c r="C13" s="48" t="s">
        <v>37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月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火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水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木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金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土</v>
      </c>
      <c r="C19" s="48" t="s">
        <v>37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日</v>
      </c>
      <c r="C20" s="48" t="s">
        <v>37</v>
      </c>
      <c r="D20" s="39"/>
      <c r="E20" s="39"/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</v>
      </c>
      <c r="AD20" s="99"/>
      <c r="AE20" s="99"/>
      <c r="AF20" s="99"/>
      <c r="AG20" s="99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月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火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水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木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金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31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土</v>
      </c>
      <c r="C26" s="48" t="s">
        <v>37</v>
      </c>
      <c r="D26" s="39"/>
      <c r="E26" s="39"/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日</v>
      </c>
      <c r="C27" s="48" t="s">
        <v>37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月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火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水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木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金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土</v>
      </c>
      <c r="C33" s="48" t="s">
        <v>37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日</v>
      </c>
      <c r="C34" s="48" t="s">
        <v>37</v>
      </c>
      <c r="D34" s="39"/>
      <c r="E34" s="39"/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</v>
      </c>
      <c r="AD34" s="99"/>
      <c r="AE34" s="99"/>
      <c r="AF34" s="99"/>
      <c r="AG34" s="99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月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火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水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木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金</v>
      </c>
      <c r="C39" s="48" t="s">
        <v>44</v>
      </c>
      <c r="D39" s="39"/>
      <c r="E39" s="39"/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</v>
      </c>
      <c r="AD39" s="99"/>
      <c r="AE39" s="99"/>
      <c r="AF39" s="99"/>
      <c r="AG39" s="99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土</v>
      </c>
      <c r="C40" s="48" t="s">
        <v>44</v>
      </c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日</v>
      </c>
      <c r="C41" s="35" t="s">
        <v>44</v>
      </c>
      <c r="D41" s="40"/>
      <c r="E41" s="40"/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</v>
      </c>
      <c r="AD41" s="99"/>
      <c r="AE41" s="99"/>
      <c r="AF41" s="99"/>
      <c r="AG41" s="99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155</v>
      </c>
      <c r="G42" s="114"/>
      <c r="H42" s="32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Rh3T/eK8B0uRTklrosEDu6/SaoE/tTPDrH12nlp9PP/qWoR8qiDbfmrPs7YWubfiVz46bZ2hTzwRMtnHagLy2Q==" saltValue="AyPjnd/S8IOZywwxF9aoNA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7" priority="1" stopIfTrue="1" operator="notEqual">
      <formula>"勤務"</formula>
    </cfRule>
  </conditionalFormatting>
  <conditionalFormatting sqref="I2:K2">
    <cfRule type="expression" dxfId="6" priority="32">
      <formula>ISERROR(F42)</formula>
    </cfRule>
  </conditionalFormatting>
  <dataValidations xWindow="1503" yWindow="990" count="5">
    <dataValidation type="list" allowBlank="1" showInputMessage="1" showErrorMessage="1" sqref="B11" xr:uid="{00000000-0002-0000-0B00-000000000000}">
      <formula1>$AP$1:$AP$7</formula1>
    </dataValidation>
    <dataValidation allowBlank="1" showInputMessage="1" sqref="AE5" xr:uid="{00000000-0002-0000-0B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B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023C70CB-D154-4A28-A1C3-81623CD7B666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A4AEB1EF-6556-4DA1-8158-F25ECCBF3A30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8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C19" sqref="C19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90</v>
      </c>
      <c r="F2" s="134"/>
      <c r="G2" s="134"/>
      <c r="H2" s="134"/>
      <c r="I2" s="135">
        <f>F42</f>
        <v>139</v>
      </c>
      <c r="J2" s="136"/>
      <c r="K2" s="47">
        <f>H42</f>
        <v>30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'2024.4'!L4+1</f>
        <v>2024</v>
      </c>
      <c r="M4" s="1" t="s">
        <v>42</v>
      </c>
      <c r="N4" s="1">
        <v>1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38</v>
      </c>
      <c r="C11" s="48" t="s">
        <v>44</v>
      </c>
      <c r="D11" s="39"/>
      <c r="E11" s="39"/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</v>
      </c>
      <c r="AD11" s="99"/>
      <c r="AE11" s="99"/>
      <c r="AF11" s="99"/>
      <c r="AG11" s="99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火</v>
      </c>
      <c r="C12" s="48" t="s">
        <v>44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水</v>
      </c>
      <c r="C13" s="48" t="s">
        <v>44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木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金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土</v>
      </c>
      <c r="C16" s="48" t="s">
        <v>37</v>
      </c>
      <c r="D16" s="39"/>
      <c r="E16" s="39"/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</v>
      </c>
      <c r="AD16" s="99"/>
      <c r="AE16" s="99"/>
      <c r="AF16" s="99"/>
      <c r="AG16" s="99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日</v>
      </c>
      <c r="C17" s="48" t="s">
        <v>37</v>
      </c>
      <c r="D17" s="39"/>
      <c r="E17" s="39"/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</v>
      </c>
      <c r="AD17" s="99"/>
      <c r="AE17" s="99"/>
      <c r="AF17" s="99"/>
      <c r="AG17" s="99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月</v>
      </c>
      <c r="C18" s="48" t="s">
        <v>44</v>
      </c>
      <c r="D18" s="39"/>
      <c r="E18" s="39"/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</v>
      </c>
      <c r="AD18" s="99"/>
      <c r="AE18" s="99"/>
      <c r="AF18" s="99"/>
      <c r="AG18" s="99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火</v>
      </c>
      <c r="C19" s="48"/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 t="str">
        <f t="shared" si="0"/>
        <v/>
      </c>
      <c r="AD19" s="99"/>
      <c r="AE19" s="99"/>
      <c r="AF19" s="99"/>
      <c r="AG19" s="99"/>
      <c r="AJ19" s="6" t="str">
        <f t="shared" si="1"/>
        <v/>
      </c>
      <c r="AK19" s="6" t="str">
        <f t="shared" si="2"/>
        <v/>
      </c>
      <c r="AL19" s="7" t="b">
        <f t="shared" si="3"/>
        <v>0</v>
      </c>
      <c r="AN19" s="7">
        <f t="shared" si="4"/>
        <v>4.1666666666666664E-2</v>
      </c>
      <c r="AP19" s="7">
        <f t="shared" si="5"/>
        <v>-4.1666666666666664E-2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水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木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金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土</v>
      </c>
      <c r="C23" s="48" t="s">
        <v>37</v>
      </c>
      <c r="D23" s="39"/>
      <c r="E23" s="39"/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</v>
      </c>
      <c r="AD23" s="99"/>
      <c r="AE23" s="99"/>
      <c r="AF23" s="99"/>
      <c r="AG23" s="99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日</v>
      </c>
      <c r="C24" s="48" t="s">
        <v>37</v>
      </c>
      <c r="D24" s="39"/>
      <c r="E24" s="39"/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</v>
      </c>
      <c r="AD24" s="99"/>
      <c r="AE24" s="99"/>
      <c r="AF24" s="99"/>
      <c r="AG24" s="99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月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31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火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水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木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金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土</v>
      </c>
      <c r="C30" s="48" t="s">
        <v>37</v>
      </c>
      <c r="D30" s="39"/>
      <c r="E30" s="39"/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</v>
      </c>
      <c r="AD30" s="99"/>
      <c r="AE30" s="99"/>
      <c r="AF30" s="99"/>
      <c r="AG30" s="99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日</v>
      </c>
      <c r="C31" s="48" t="s">
        <v>37</v>
      </c>
      <c r="D31" s="39"/>
      <c r="E31" s="39"/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</v>
      </c>
      <c r="AD31" s="99"/>
      <c r="AE31" s="99"/>
      <c r="AF31" s="99"/>
      <c r="AG31" s="99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月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火</v>
      </c>
      <c r="C33" s="48" t="s">
        <v>36</v>
      </c>
      <c r="D33" s="39">
        <v>0.375</v>
      </c>
      <c r="E33" s="39">
        <v>0.73958333333333337</v>
      </c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0.32291666666666669</v>
      </c>
      <c r="AD33" s="99"/>
      <c r="AE33" s="99"/>
      <c r="AF33" s="99"/>
      <c r="AG33" s="99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水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木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金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土</v>
      </c>
      <c r="C37" s="48" t="s">
        <v>37</v>
      </c>
      <c r="D37" s="39"/>
      <c r="E37" s="39"/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</v>
      </c>
      <c r="AD37" s="99"/>
      <c r="AE37" s="99"/>
      <c r="AF37" s="99"/>
      <c r="AG37" s="99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日</v>
      </c>
      <c r="C38" s="48" t="s">
        <v>37</v>
      </c>
      <c r="D38" s="39"/>
      <c r="E38" s="39"/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</v>
      </c>
      <c r="AD38" s="99"/>
      <c r="AE38" s="99"/>
      <c r="AF38" s="99"/>
      <c r="AG38" s="99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月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火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水</v>
      </c>
      <c r="C41" s="35" t="s">
        <v>36</v>
      </c>
      <c r="D41" s="40">
        <v>0.375</v>
      </c>
      <c r="E41" s="40">
        <v>0.73958333333333337</v>
      </c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0.32291666666666669</v>
      </c>
      <c r="AD41" s="99"/>
      <c r="AE41" s="99"/>
      <c r="AF41" s="99"/>
      <c r="AG41" s="99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139</v>
      </c>
      <c r="G42" s="114"/>
      <c r="H42" s="32">
        <f>IF(B11="","",AO43)</f>
        <v>30</v>
      </c>
      <c r="I42" s="15"/>
      <c r="AC42" s="115">
        <f>IF(B11="","",AJ43)</f>
        <v>139</v>
      </c>
      <c r="AD42" s="116"/>
      <c r="AE42" s="116"/>
      <c r="AF42" s="117">
        <f>IF(B11="","",AO43)</f>
        <v>30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139</v>
      </c>
      <c r="AK43" s="6">
        <f>SUM(AQ11:AQ41)</f>
        <v>126</v>
      </c>
      <c r="AL43" s="6">
        <f>SUM(AR11:AR41)</f>
        <v>810</v>
      </c>
      <c r="AM43" s="6">
        <f>INT(AL43/60)</f>
        <v>13</v>
      </c>
      <c r="AN43" s="3">
        <f>AM43*60</f>
        <v>780</v>
      </c>
      <c r="AO43" s="6">
        <f>AL43-AN43</f>
        <v>30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MKkNRTN+JIVIrx8xTHaHpqiUyred7/MgG5CiRUYBxrIDD6xwTiMt9dkJsCY4D8SbmsyKCcjtAkbXopWDMbbj+Q==" saltValue="IDpLEt3Uhia6Poi2D6r0F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5" priority="1" stopIfTrue="1" operator="notEqual">
      <formula>"勤務"</formula>
    </cfRule>
  </conditionalFormatting>
  <conditionalFormatting sqref="I2:K2">
    <cfRule type="expression" dxfId="4" priority="32">
      <formula>ISERROR(F42)</formula>
    </cfRule>
  </conditionalFormatting>
  <dataValidations xWindow="1510" yWindow="987" count="5">
    <dataValidation allowBlank="1" showInputMessage="1" sqref="AE5" xr:uid="{00000000-0002-0000-0C00-000000000000}"/>
    <dataValidation type="list" allowBlank="1" showInputMessage="1" showErrorMessage="1" sqref="B11" xr:uid="{00000000-0002-0000-0C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C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D8C5A701-3F27-4E1D-A755-2F4CD886E6A3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C24E2664-1FD0-4A78-9898-E804DEEB071A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9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C22" sqref="C22:E22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91</v>
      </c>
      <c r="F2" s="134"/>
      <c r="G2" s="134"/>
      <c r="H2" s="134"/>
      <c r="I2" s="135">
        <f>F42</f>
        <v>147</v>
      </c>
      <c r="J2" s="136"/>
      <c r="K2" s="47">
        <f>H42</f>
        <v>15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'2025.1'!L4</f>
        <v>2024</v>
      </c>
      <c r="M4" s="1" t="s">
        <v>42</v>
      </c>
      <c r="N4" s="1">
        <v>2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78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金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39" si="9">IF(B12="","",IF(B12="月","火",IF(B12="火","水",IF(B12="水","木",IF(B12="木","金",IF(B12="金","土",IF(B12="土","日",IF(B12="日","月"))))))))</f>
        <v>土</v>
      </c>
      <c r="C13" s="48" t="s">
        <v>37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日</v>
      </c>
      <c r="C14" s="48" t="s">
        <v>37</v>
      </c>
      <c r="D14" s="39"/>
      <c r="E14" s="39"/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</v>
      </c>
      <c r="AD14" s="99"/>
      <c r="AE14" s="99"/>
      <c r="AF14" s="99"/>
      <c r="AG14" s="99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月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火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水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木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金</v>
      </c>
      <c r="C19" s="48" t="s">
        <v>36</v>
      </c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0.32291666666666669</v>
      </c>
      <c r="AD19" s="99"/>
      <c r="AE19" s="99"/>
      <c r="AF19" s="99"/>
      <c r="AG19" s="99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土</v>
      </c>
      <c r="C20" s="48" t="s">
        <v>37</v>
      </c>
      <c r="D20" s="39"/>
      <c r="E20" s="39"/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</v>
      </c>
      <c r="AD20" s="99"/>
      <c r="AE20" s="99"/>
      <c r="AF20" s="99"/>
      <c r="AG20" s="99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日</v>
      </c>
      <c r="C21" s="48" t="s">
        <v>37</v>
      </c>
      <c r="D21" s="39"/>
      <c r="E21" s="39"/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</v>
      </c>
      <c r="AD21" s="99"/>
      <c r="AE21" s="99"/>
      <c r="AF21" s="99"/>
      <c r="AG21" s="99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月</v>
      </c>
      <c r="C22" s="48" t="s">
        <v>44</v>
      </c>
      <c r="D22" s="39"/>
      <c r="E22" s="39"/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</v>
      </c>
      <c r="AD22" s="99"/>
      <c r="AE22" s="99"/>
      <c r="AF22" s="99"/>
      <c r="AG22" s="99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火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水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木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29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金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土</v>
      </c>
      <c r="C27" s="48" t="s">
        <v>37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日</v>
      </c>
      <c r="C28" s="48" t="s">
        <v>37</v>
      </c>
      <c r="D28" s="39"/>
      <c r="E28" s="39"/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</v>
      </c>
      <c r="AD28" s="99"/>
      <c r="AE28" s="99"/>
      <c r="AF28" s="99"/>
      <c r="AG28" s="99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月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火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水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木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金</v>
      </c>
      <c r="C33" s="48" t="s">
        <v>44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土</v>
      </c>
      <c r="C34" s="48" t="s">
        <v>37</v>
      </c>
      <c r="D34" s="39"/>
      <c r="E34" s="39"/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</v>
      </c>
      <c r="AD34" s="99"/>
      <c r="AE34" s="99"/>
      <c r="AF34" s="99"/>
      <c r="AG34" s="99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日</v>
      </c>
      <c r="C35" s="48" t="s">
        <v>37</v>
      </c>
      <c r="D35" s="39"/>
      <c r="E35" s="39"/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</v>
      </c>
      <c r="AD35" s="99"/>
      <c r="AE35" s="99"/>
      <c r="AF35" s="99"/>
      <c r="AG35" s="99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月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火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水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v>29</v>
      </c>
      <c r="B39" s="28" t="str">
        <f t="shared" si="9"/>
        <v>木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 t="str">
        <f>IF(AS25&lt;30,"",30)</f>
        <v/>
      </c>
      <c r="B40" s="28"/>
      <c r="C40" s="17"/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 t="str">
        <f t="shared" si="0"/>
        <v/>
      </c>
      <c r="AD40" s="99"/>
      <c r="AE40" s="99"/>
      <c r="AF40" s="99"/>
      <c r="AG40" s="99"/>
      <c r="AJ40" s="6" t="str">
        <f t="shared" si="1"/>
        <v/>
      </c>
      <c r="AK40" s="6" t="str">
        <f t="shared" si="2"/>
        <v/>
      </c>
      <c r="AL40" s="7" t="b">
        <f t="shared" si="3"/>
        <v>0</v>
      </c>
      <c r="AN40" s="7">
        <f t="shared" si="4"/>
        <v>4.1666666666666664E-2</v>
      </c>
      <c r="AP40" s="7">
        <f t="shared" si="5"/>
        <v>-4.1666666666666664E-2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147</v>
      </c>
      <c r="G42" s="114"/>
      <c r="H42" s="32">
        <f>IF(B11="","",AO43)</f>
        <v>15</v>
      </c>
      <c r="I42" s="15"/>
      <c r="AC42" s="115">
        <f>IF(B11="","",AJ43)</f>
        <v>147</v>
      </c>
      <c r="AD42" s="116"/>
      <c r="AE42" s="116"/>
      <c r="AF42" s="117">
        <f>IF(B11="","",AO43)</f>
        <v>15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147</v>
      </c>
      <c r="AK43" s="6">
        <f>SUM(AQ11:AQ41)</f>
        <v>133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9sro9GGggUZT4NjdRKU6eP5K44ATw/X3d+dEGUQcMDbjZPSU3LLNntESCrqA2Z0YLwYf1uXUZBmy8QBZBLWeMQ==" saltValue="GsC6dRy6AvUORJv1wqqkbA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3" priority="1" stopIfTrue="1" operator="notEqual">
      <formula>"勤務"</formula>
    </cfRule>
  </conditionalFormatting>
  <conditionalFormatting sqref="I2:K2">
    <cfRule type="expression" dxfId="2" priority="29">
      <formula>ISERROR(F42)</formula>
    </cfRule>
  </conditionalFormatting>
  <dataValidations xWindow="357" yWindow="1327" count="6">
    <dataValidation type="list" allowBlank="1" showInputMessage="1" showErrorMessage="1" sqref="B11" xr:uid="{00000000-0002-0000-0D00-000000000000}">
      <formula1>$AP$1:$AP$7</formula1>
    </dataValidation>
    <dataValidation allowBlank="1" showInputMessage="1" sqref="AE5" xr:uid="{00000000-0002-0000-0D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D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0:C41" xr:uid="{00000000-0002-0000-0D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0B81FCE4-A18E-4668-930A-EEA80CDAB403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39" xr:uid="{CC72F643-BF06-46E2-8DA2-DF3C867437DB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0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27" sqref="I27:O27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92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'2025.1'!L4</f>
        <v>2024</v>
      </c>
      <c r="M4" s="1" t="s">
        <v>42</v>
      </c>
      <c r="N4" s="1">
        <v>3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45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土</v>
      </c>
      <c r="C12" s="48" t="s">
        <v>37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日</v>
      </c>
      <c r="C13" s="48" t="s">
        <v>37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月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火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水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木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金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土</v>
      </c>
      <c r="C19" s="48" t="s">
        <v>37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日</v>
      </c>
      <c r="C20" s="48" t="s">
        <v>37</v>
      </c>
      <c r="D20" s="39"/>
      <c r="E20" s="39"/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</v>
      </c>
      <c r="AD20" s="99"/>
      <c r="AE20" s="99"/>
      <c r="AF20" s="99"/>
      <c r="AG20" s="99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月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火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水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木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金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31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土</v>
      </c>
      <c r="C26" s="48" t="s">
        <v>37</v>
      </c>
      <c r="D26" s="39"/>
      <c r="E26" s="39"/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日</v>
      </c>
      <c r="C27" s="48" t="s">
        <v>37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月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火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水</v>
      </c>
      <c r="C30" s="48" t="s">
        <v>44</v>
      </c>
      <c r="D30" s="39"/>
      <c r="E30" s="39"/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</v>
      </c>
      <c r="AD30" s="99"/>
      <c r="AE30" s="99"/>
      <c r="AF30" s="99"/>
      <c r="AG30" s="99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木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金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土</v>
      </c>
      <c r="C33" s="48" t="s">
        <v>37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日</v>
      </c>
      <c r="C34" s="48" t="s">
        <v>37</v>
      </c>
      <c r="D34" s="39"/>
      <c r="E34" s="39"/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</v>
      </c>
      <c r="AD34" s="99"/>
      <c r="AE34" s="99"/>
      <c r="AF34" s="99"/>
      <c r="AG34" s="99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月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火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水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木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金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土</v>
      </c>
      <c r="C40" s="48" t="s">
        <v>37</v>
      </c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日</v>
      </c>
      <c r="C41" s="35" t="s">
        <v>37</v>
      </c>
      <c r="D41" s="40"/>
      <c r="E41" s="40"/>
      <c r="F41" s="120"/>
      <c r="G41" s="139"/>
      <c r="H41" s="12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</v>
      </c>
      <c r="AD41" s="99"/>
      <c r="AE41" s="99"/>
      <c r="AF41" s="99"/>
      <c r="AG41" s="99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7">
        <f>IF(B11="","",AJ43)</f>
        <v>155</v>
      </c>
      <c r="G42" s="138"/>
      <c r="H42" s="49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4zOSPcXPlht+P+sGzEh6rqMy6gn3mdW3s1PHck3PJ1wgKXMAZI6Hq8An6kWuOdGtqubB3t3xZwD1x8vdELHcEA==" saltValue="wsK40abg6AxSGyVApby8S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" priority="1" stopIfTrue="1" operator="notEqual">
      <formula>"勤務"</formula>
    </cfRule>
  </conditionalFormatting>
  <conditionalFormatting sqref="I2:K2">
    <cfRule type="expression" dxfId="0" priority="39">
      <formula>ISERROR(F42)</formula>
    </cfRule>
  </conditionalFormatting>
  <dataValidations xWindow="1507" yWindow="990" count="5">
    <dataValidation allowBlank="1" showInputMessage="1" sqref="AE5" xr:uid="{00000000-0002-0000-0E00-000000000000}"/>
    <dataValidation type="list" allowBlank="1" showInputMessage="1" showErrorMessage="1" sqref="B11" xr:uid="{00000000-0002-0000-0E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E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51ACB70E-E9B1-40DC-9309-C9528C9EDC41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4888C71C-0DE6-4505-B469-3A998DF528E2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4">
    <tabColor rgb="FFFFFF00"/>
  </sheetPr>
  <dimension ref="A1:BB50"/>
  <sheetViews>
    <sheetView showGridLines="0" showZeros="0" tabSelected="1" view="pageBreakPreview" zoomScale="144" zoomScaleNormal="100" zoomScaleSheetLayoutView="144" workbookViewId="0">
      <selection activeCell="A45" sqref="A45:O45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x14ac:dyDescent="0.2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</row>
    <row r="2" spans="1:54" ht="22.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38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/>
      <c r="M4" s="1" t="s">
        <v>42</v>
      </c>
      <c r="N4" s="1"/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45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48</v>
      </c>
    </row>
    <row r="6" spans="1:54" ht="27" customHeight="1" thickBot="1" x14ac:dyDescent="0.25">
      <c r="A6" s="60" t="s">
        <v>49</v>
      </c>
      <c r="B6" s="61"/>
      <c r="C6" s="85"/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50</v>
      </c>
    </row>
    <row r="7" spans="1:54" ht="8.25" customHeight="1" thickBot="1" x14ac:dyDescent="0.25"/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48</v>
      </c>
      <c r="C11" s="17" t="s">
        <v>37</v>
      </c>
      <c r="D11" s="33"/>
      <c r="E11" s="33"/>
      <c r="F11" s="94"/>
      <c r="G11" s="95"/>
      <c r="H11" s="96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</v>
      </c>
      <c r="AD11" s="99"/>
      <c r="AE11" s="99"/>
      <c r="AF11" s="99"/>
      <c r="AG11" s="99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日</v>
      </c>
      <c r="C12" s="17" t="s">
        <v>37</v>
      </c>
      <c r="D12" s="34"/>
      <c r="E12" s="34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月</v>
      </c>
      <c r="C13" s="17" t="s">
        <v>36</v>
      </c>
      <c r="D13" s="34">
        <v>0.375</v>
      </c>
      <c r="E13" s="34">
        <v>0.73958333333333337</v>
      </c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0.32291666666666669</v>
      </c>
      <c r="AD13" s="99"/>
      <c r="AE13" s="99"/>
      <c r="AF13" s="99"/>
      <c r="AG13" s="99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火</v>
      </c>
      <c r="C14" s="17" t="s">
        <v>36</v>
      </c>
      <c r="D14" s="34">
        <v>0.375</v>
      </c>
      <c r="E14" s="34">
        <v>0.73958333333333337</v>
      </c>
      <c r="F14" s="107"/>
      <c r="G14" s="108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水</v>
      </c>
      <c r="C15" s="17" t="s">
        <v>36</v>
      </c>
      <c r="D15" s="34">
        <v>0.375</v>
      </c>
      <c r="E15" s="34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木</v>
      </c>
      <c r="C16" s="17" t="s">
        <v>36</v>
      </c>
      <c r="D16" s="34">
        <v>0.375</v>
      </c>
      <c r="E16" s="34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金</v>
      </c>
      <c r="C17" s="17" t="s">
        <v>36</v>
      </c>
      <c r="D17" s="34">
        <v>0.375</v>
      </c>
      <c r="E17" s="34">
        <v>0.625</v>
      </c>
      <c r="F17" s="100">
        <v>0.20833333333333334</v>
      </c>
      <c r="G17" s="108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0.20833333333333334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0.20833333333333334</v>
      </c>
      <c r="AQ17" s="6">
        <f t="shared" si="6"/>
        <v>5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0.20833333333333334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土</v>
      </c>
      <c r="C18" s="17" t="s">
        <v>37</v>
      </c>
      <c r="D18" s="34"/>
      <c r="E18" s="34"/>
      <c r="F18" s="100"/>
      <c r="G18" s="108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</v>
      </c>
      <c r="AD18" s="99"/>
      <c r="AE18" s="99"/>
      <c r="AF18" s="99"/>
      <c r="AG18" s="99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日</v>
      </c>
      <c r="C19" s="17" t="s">
        <v>37</v>
      </c>
      <c r="D19" s="34"/>
      <c r="E19" s="34"/>
      <c r="F19" s="100"/>
      <c r="G19" s="108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月</v>
      </c>
      <c r="C20" s="17" t="s">
        <v>36</v>
      </c>
      <c r="D20" s="34">
        <v>0.375</v>
      </c>
      <c r="E20" s="34">
        <v>0.73958333333333337</v>
      </c>
      <c r="F20" s="102"/>
      <c r="G20" s="108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火</v>
      </c>
      <c r="C21" s="17" t="s">
        <v>36</v>
      </c>
      <c r="D21" s="34">
        <v>0.375</v>
      </c>
      <c r="E21" s="34">
        <v>0.73958333333333337</v>
      </c>
      <c r="F21" s="100"/>
      <c r="G21" s="108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水</v>
      </c>
      <c r="C22" s="17" t="s">
        <v>36</v>
      </c>
      <c r="D22" s="34">
        <v>0.375</v>
      </c>
      <c r="E22" s="34">
        <v>0.73958333333333337</v>
      </c>
      <c r="F22" s="102"/>
      <c r="G22" s="108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木</v>
      </c>
      <c r="C23" s="17" t="s">
        <v>36</v>
      </c>
      <c r="D23" s="34">
        <v>0.375</v>
      </c>
      <c r="E23" s="34">
        <v>0.73958333333333337</v>
      </c>
      <c r="F23" s="102"/>
      <c r="G23" s="108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金</v>
      </c>
      <c r="C24" s="17" t="s">
        <v>36</v>
      </c>
      <c r="D24" s="34">
        <v>0.375</v>
      </c>
      <c r="E24" s="34">
        <v>0.73958333333333337</v>
      </c>
      <c r="F24" s="102"/>
      <c r="G24" s="108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土</v>
      </c>
      <c r="C25" s="17" t="s">
        <v>37</v>
      </c>
      <c r="D25" s="34"/>
      <c r="E25" s="34"/>
      <c r="F25" s="102"/>
      <c r="G25" s="108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</v>
      </c>
      <c r="AD25" s="99"/>
      <c r="AE25" s="99"/>
      <c r="AF25" s="99"/>
      <c r="AG25" s="99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10" t="str">
        <f>IF(N4="","",VLOOKUP(N4,AS12:AT23,2))</f>
        <v/>
      </c>
      <c r="AT25" s="93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日</v>
      </c>
      <c r="C26" s="17" t="s">
        <v>37</v>
      </c>
      <c r="D26" s="34"/>
      <c r="E26" s="34"/>
      <c r="F26" s="102"/>
      <c r="G26" s="108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月</v>
      </c>
      <c r="C27" s="17" t="s">
        <v>36</v>
      </c>
      <c r="D27" s="34">
        <v>0.375</v>
      </c>
      <c r="E27" s="34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火</v>
      </c>
      <c r="C28" s="17" t="s">
        <v>37</v>
      </c>
      <c r="D28" s="34"/>
      <c r="E28" s="34"/>
      <c r="F28" s="100"/>
      <c r="G28" s="101"/>
      <c r="H28" s="102"/>
      <c r="I28" s="105" t="s">
        <v>93</v>
      </c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</v>
      </c>
      <c r="AD28" s="99"/>
      <c r="AE28" s="99"/>
      <c r="AF28" s="99"/>
      <c r="AG28" s="99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水</v>
      </c>
      <c r="C29" s="17" t="s">
        <v>36</v>
      </c>
      <c r="D29" s="34">
        <v>0.375</v>
      </c>
      <c r="E29" s="34">
        <v>0.73958333333333337</v>
      </c>
      <c r="F29" s="102"/>
      <c r="G29" s="108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木</v>
      </c>
      <c r="C30" s="17" t="s">
        <v>36</v>
      </c>
      <c r="D30" s="34">
        <v>0.375</v>
      </c>
      <c r="E30" s="34">
        <v>0.73958333333333337</v>
      </c>
      <c r="F30" s="102"/>
      <c r="G30" s="108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金</v>
      </c>
      <c r="C31" s="17" t="s">
        <v>36</v>
      </c>
      <c r="D31" s="34">
        <v>0.375</v>
      </c>
      <c r="E31" s="34">
        <v>0.73958333333333337</v>
      </c>
      <c r="F31" s="102"/>
      <c r="G31" s="108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土</v>
      </c>
      <c r="C32" s="17" t="s">
        <v>36</v>
      </c>
      <c r="D32" s="34">
        <v>0.375</v>
      </c>
      <c r="E32" s="34">
        <v>0.73958333333333337</v>
      </c>
      <c r="F32" s="100"/>
      <c r="G32" s="108"/>
      <c r="H32" s="102"/>
      <c r="I32" s="105" t="s">
        <v>63</v>
      </c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日</v>
      </c>
      <c r="C33" s="17" t="s">
        <v>37</v>
      </c>
      <c r="D33" s="34"/>
      <c r="E33" s="34"/>
      <c r="F33" s="107"/>
      <c r="G33" s="108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月</v>
      </c>
      <c r="C34" s="17" t="s">
        <v>36</v>
      </c>
      <c r="D34" s="34">
        <v>0.375</v>
      </c>
      <c r="E34" s="34">
        <v>0.73958333333333337</v>
      </c>
      <c r="F34" s="100"/>
      <c r="G34" s="108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火</v>
      </c>
      <c r="C35" s="17" t="s">
        <v>36</v>
      </c>
      <c r="D35" s="34">
        <v>0.375</v>
      </c>
      <c r="E35" s="34">
        <v>0.73958333333333337</v>
      </c>
      <c r="F35" s="100"/>
      <c r="G35" s="108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水</v>
      </c>
      <c r="C36" s="17" t="s">
        <v>36</v>
      </c>
      <c r="D36" s="34">
        <v>0.375</v>
      </c>
      <c r="E36" s="34">
        <v>0.73958333333333337</v>
      </c>
      <c r="F36" s="100"/>
      <c r="G36" s="108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木</v>
      </c>
      <c r="C37" s="17" t="s">
        <v>36</v>
      </c>
      <c r="D37" s="34">
        <v>0.375</v>
      </c>
      <c r="E37" s="34">
        <v>0.73958333333333337</v>
      </c>
      <c r="F37" s="102"/>
      <c r="G37" s="108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金</v>
      </c>
      <c r="C38" s="17" t="s">
        <v>36</v>
      </c>
      <c r="D38" s="34">
        <v>0.375</v>
      </c>
      <c r="E38" s="34">
        <v>0.73958333333333337</v>
      </c>
      <c r="F38" s="100"/>
      <c r="G38" s="108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土</v>
      </c>
      <c r="C39" s="17" t="s">
        <v>37</v>
      </c>
      <c r="D39" s="34"/>
      <c r="E39" s="34"/>
      <c r="F39" s="100"/>
      <c r="G39" s="108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</v>
      </c>
      <c r="AD39" s="99"/>
      <c r="AE39" s="99"/>
      <c r="AF39" s="99"/>
      <c r="AG39" s="99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日</v>
      </c>
      <c r="C40" s="17" t="s">
        <v>37</v>
      </c>
      <c r="D40" s="34"/>
      <c r="E40" s="34"/>
      <c r="F40" s="100"/>
      <c r="G40" s="108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/>
      <c r="B41" s="50"/>
      <c r="C41" s="35"/>
      <c r="D41" s="51"/>
      <c r="E41" s="51"/>
      <c r="F41" s="120"/>
      <c r="G41" s="121"/>
      <c r="H41" s="12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152</v>
      </c>
      <c r="G42" s="114"/>
      <c r="H42" s="32">
        <f>IF(B11="","",AO43)</f>
        <v>15</v>
      </c>
      <c r="I42" s="15"/>
      <c r="AC42" s="115">
        <f>IF(B11="","",AJ43)</f>
        <v>152</v>
      </c>
      <c r="AD42" s="116"/>
      <c r="AE42" s="116"/>
      <c r="AF42" s="117">
        <f>IF(B11="","",AO43)</f>
        <v>15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152</v>
      </c>
      <c r="AK43" s="6">
        <f>SUM(AQ11:AQ41)</f>
        <v>138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9" t="s">
        <v>102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selectLockedCells="1"/>
  <mergeCells count="124">
    <mergeCell ref="A48:O48"/>
    <mergeCell ref="A49:O49"/>
    <mergeCell ref="A50:O50"/>
    <mergeCell ref="F42:G42"/>
    <mergeCell ref="AC42:AE42"/>
    <mergeCell ref="F38:H38"/>
    <mergeCell ref="I38:O38"/>
    <mergeCell ref="AC38:AG38"/>
    <mergeCell ref="F39:H39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F34:H34"/>
    <mergeCell ref="I34:O34"/>
    <mergeCell ref="AC34:AG34"/>
    <mergeCell ref="F35:H35"/>
    <mergeCell ref="I35:O35"/>
    <mergeCell ref="AC35:AG35"/>
    <mergeCell ref="I39:O39"/>
    <mergeCell ref="AC39:AG39"/>
    <mergeCell ref="F36:H36"/>
    <mergeCell ref="I36:O36"/>
    <mergeCell ref="AC36:AG36"/>
    <mergeCell ref="F37:H37"/>
    <mergeCell ref="I37:O37"/>
    <mergeCell ref="AC37:AG37"/>
    <mergeCell ref="F31:H31"/>
    <mergeCell ref="I31:O31"/>
    <mergeCell ref="AC31:AG31"/>
    <mergeCell ref="F32:H32"/>
    <mergeCell ref="I32:O32"/>
    <mergeCell ref="AC32:AG32"/>
    <mergeCell ref="F33:H33"/>
    <mergeCell ref="I33:O33"/>
    <mergeCell ref="AC33:AG33"/>
    <mergeCell ref="F28:H28"/>
    <mergeCell ref="I28:O28"/>
    <mergeCell ref="AC28:AG28"/>
    <mergeCell ref="F29:H29"/>
    <mergeCell ref="I29:O29"/>
    <mergeCell ref="AC29:AG29"/>
    <mergeCell ref="F30:H30"/>
    <mergeCell ref="I30:O30"/>
    <mergeCell ref="AC30:AG30"/>
    <mergeCell ref="F25:H25"/>
    <mergeCell ref="I25:O25"/>
    <mergeCell ref="AC25:AG25"/>
    <mergeCell ref="AS25:AT25"/>
    <mergeCell ref="F26:H26"/>
    <mergeCell ref="I26:O26"/>
    <mergeCell ref="AC26:AG26"/>
    <mergeCell ref="F27:H27"/>
    <mergeCell ref="I27:O27"/>
    <mergeCell ref="AC27:AG27"/>
    <mergeCell ref="F22:H22"/>
    <mergeCell ref="I22:O22"/>
    <mergeCell ref="AC22:AG22"/>
    <mergeCell ref="F23:H23"/>
    <mergeCell ref="I23:O23"/>
    <mergeCell ref="AC23:AG23"/>
    <mergeCell ref="F24:H24"/>
    <mergeCell ref="I24:O24"/>
    <mergeCell ref="AC24:AG24"/>
    <mergeCell ref="F19:H19"/>
    <mergeCell ref="I19:O19"/>
    <mergeCell ref="AC19:AG19"/>
    <mergeCell ref="F20:H20"/>
    <mergeCell ref="I20:O20"/>
    <mergeCell ref="AC20:AG20"/>
    <mergeCell ref="F21:H21"/>
    <mergeCell ref="I21:O21"/>
    <mergeCell ref="AC21:AG21"/>
    <mergeCell ref="F16:H16"/>
    <mergeCell ref="I16:O16"/>
    <mergeCell ref="AC16:AG16"/>
    <mergeCell ref="F17:H17"/>
    <mergeCell ref="I17:O17"/>
    <mergeCell ref="AC17:AG17"/>
    <mergeCell ref="F18:H18"/>
    <mergeCell ref="I18:O18"/>
    <mergeCell ref="AC18:AG18"/>
    <mergeCell ref="F13:H13"/>
    <mergeCell ref="I13:O13"/>
    <mergeCell ref="AC13:AG13"/>
    <mergeCell ref="F14:H14"/>
    <mergeCell ref="I14:O14"/>
    <mergeCell ref="AC14:AG14"/>
    <mergeCell ref="AX14:AY14"/>
    <mergeCell ref="F15:H15"/>
    <mergeCell ref="I15:O15"/>
    <mergeCell ref="AC15:AG15"/>
    <mergeCell ref="AC8:AG10"/>
    <mergeCell ref="D10:H10"/>
    <mergeCell ref="AS10:AT10"/>
    <mergeCell ref="F11:H11"/>
    <mergeCell ref="I11:O11"/>
    <mergeCell ref="AC11:AG11"/>
    <mergeCell ref="F12:H12"/>
    <mergeCell ref="I12:O12"/>
    <mergeCell ref="AC12:AG12"/>
    <mergeCell ref="A1:O1"/>
    <mergeCell ref="A2:O2"/>
    <mergeCell ref="A3:O3"/>
    <mergeCell ref="A5:B5"/>
    <mergeCell ref="J5:O5"/>
    <mergeCell ref="A6:B6"/>
    <mergeCell ref="C5:E5"/>
    <mergeCell ref="A8:A10"/>
    <mergeCell ref="B8:B10"/>
    <mergeCell ref="C8:C10"/>
    <mergeCell ref="D8:D9"/>
    <mergeCell ref="E8:E9"/>
    <mergeCell ref="F8:H9"/>
    <mergeCell ref="I8:O10"/>
    <mergeCell ref="F5:H5"/>
    <mergeCell ref="C6:H6"/>
    <mergeCell ref="I6:O6"/>
  </mergeCells>
  <phoneticPr fontId="1"/>
  <conditionalFormatting sqref="C11:C41">
    <cfRule type="cellIs" dxfId="24" priority="1" stopIfTrue="1" operator="notEqual">
      <formula>"勤務"</formula>
    </cfRule>
  </conditionalFormatting>
  <dataValidations count="3">
    <dataValidation type="list" allowBlank="1" sqref="C11:C41" xr:uid="{00000000-0002-0000-0100-000000000000}">
      <formula1>$AN$1:$AN$4</formula1>
    </dataValidation>
    <dataValidation type="list" allowBlank="1" showInputMessage="1" showErrorMessage="1" sqref="B11" xr:uid="{00000000-0002-0000-0100-000001000000}">
      <formula1>$AP$2:$AP$6</formula1>
    </dataValidation>
    <dataValidation allowBlank="1" showInputMessage="1" sqref="AE5" xr:uid="{00000000-0002-0000-0100-000002000000}"/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8">
    <tabColor rgb="FFFFFF00"/>
  </sheetPr>
  <dimension ref="A1:S28"/>
  <sheetViews>
    <sheetView showGridLines="0" showZeros="0" view="pageBreakPreview" zoomScaleNormal="100" zoomScaleSheetLayoutView="100" workbookViewId="0">
      <selection activeCell="C8" sqref="C8:I8"/>
    </sheetView>
  </sheetViews>
  <sheetFormatPr defaultColWidth="9.453125" defaultRowHeight="14" x14ac:dyDescent="0.2"/>
  <cols>
    <col min="1" max="5" width="9.453125" style="1"/>
    <col min="6" max="19" width="9.453125" style="3"/>
    <col min="20" max="16384" width="9.453125" style="2"/>
  </cols>
  <sheetData>
    <row r="1" spans="1:9" ht="22.5" customHeight="1" x14ac:dyDescent="0.2">
      <c r="A1" s="53" t="s">
        <v>72</v>
      </c>
      <c r="B1" s="53"/>
      <c r="C1" s="53"/>
      <c r="D1" s="53"/>
      <c r="E1" s="53"/>
      <c r="F1" s="53"/>
      <c r="G1" s="53"/>
      <c r="H1" s="53"/>
      <c r="I1" s="53"/>
    </row>
    <row r="2" spans="1:9" ht="22.5" customHeight="1" x14ac:dyDescent="0.2">
      <c r="A2" s="53"/>
      <c r="B2" s="53"/>
      <c r="C2" s="53"/>
      <c r="D2" s="53"/>
      <c r="E2" s="53"/>
      <c r="F2" s="53"/>
      <c r="G2" s="53"/>
      <c r="H2" s="53"/>
      <c r="I2" s="53"/>
    </row>
    <row r="3" spans="1:9" s="10" customFormat="1" ht="39.6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</row>
    <row r="4" spans="1:9" ht="15" customHeight="1" x14ac:dyDescent="0.2">
      <c r="A4" s="4"/>
      <c r="B4" s="5"/>
      <c r="C4" s="5"/>
      <c r="D4" s="5"/>
      <c r="E4" s="5"/>
      <c r="I4" s="1"/>
    </row>
    <row r="5" spans="1:9" ht="27" customHeight="1" x14ac:dyDescent="0.2">
      <c r="A5" s="129" t="s">
        <v>73</v>
      </c>
      <c r="B5" s="45" t="s">
        <v>74</v>
      </c>
      <c r="C5" s="130" t="s">
        <v>103</v>
      </c>
      <c r="D5" s="130"/>
      <c r="E5" s="130"/>
      <c r="F5" s="130"/>
      <c r="G5" s="130"/>
      <c r="H5" s="130"/>
      <c r="I5" s="130"/>
    </row>
    <row r="6" spans="1:9" ht="27" customHeight="1" x14ac:dyDescent="0.2">
      <c r="A6" s="129"/>
      <c r="B6" s="45" t="s">
        <v>75</v>
      </c>
      <c r="C6" s="130" t="s">
        <v>104</v>
      </c>
      <c r="D6" s="130"/>
      <c r="E6" s="130"/>
      <c r="F6" s="130"/>
      <c r="G6" s="130"/>
      <c r="H6" s="130"/>
      <c r="I6" s="130"/>
    </row>
    <row r="7" spans="1:9" ht="27" customHeight="1" x14ac:dyDescent="0.2">
      <c r="A7" s="128" t="s">
        <v>47</v>
      </c>
      <c r="B7" s="128"/>
      <c r="C7" s="130" t="s">
        <v>105</v>
      </c>
      <c r="D7" s="130"/>
      <c r="E7" s="130"/>
      <c r="F7" s="130"/>
      <c r="G7" s="130"/>
      <c r="H7" s="130"/>
      <c r="I7" s="130"/>
    </row>
    <row r="8" spans="1:9" ht="27" customHeight="1" x14ac:dyDescent="0.2">
      <c r="A8" s="52" t="s">
        <v>76</v>
      </c>
      <c r="B8" s="45" t="s">
        <v>106</v>
      </c>
      <c r="C8" s="125" t="s">
        <v>96</v>
      </c>
      <c r="D8" s="126"/>
      <c r="E8" s="126"/>
      <c r="F8" s="126"/>
      <c r="G8" s="126"/>
      <c r="H8" s="126"/>
      <c r="I8" s="127"/>
    </row>
    <row r="12" spans="1:9" x14ac:dyDescent="0.2">
      <c r="A12" s="2" t="s">
        <v>96</v>
      </c>
      <c r="B12" s="2"/>
      <c r="C12" s="2"/>
      <c r="D12" s="2"/>
    </row>
    <row r="13" spans="1:9" x14ac:dyDescent="0.2">
      <c r="A13" s="2" t="s">
        <v>97</v>
      </c>
      <c r="B13" s="2"/>
      <c r="C13" s="2"/>
      <c r="D13" s="2"/>
    </row>
    <row r="14" spans="1:9" x14ac:dyDescent="0.2">
      <c r="A14" s="2" t="s">
        <v>98</v>
      </c>
      <c r="B14" s="2"/>
      <c r="C14" s="2"/>
      <c r="D14" s="2"/>
    </row>
    <row r="15" spans="1:9" x14ac:dyDescent="0.2">
      <c r="A15" s="2" t="s">
        <v>99</v>
      </c>
      <c r="B15" s="2"/>
      <c r="C15" s="2"/>
      <c r="D15" s="2"/>
    </row>
    <row r="16" spans="1:9" x14ac:dyDescent="0.2">
      <c r="A16" s="2" t="s">
        <v>100</v>
      </c>
      <c r="B16" s="2"/>
      <c r="C16" s="2"/>
      <c r="D16" s="2"/>
    </row>
    <row r="17" spans="1:4" x14ac:dyDescent="0.2">
      <c r="A17" s="2" t="s">
        <v>101</v>
      </c>
      <c r="B17" s="2"/>
      <c r="C17" s="2"/>
      <c r="D17" s="2"/>
    </row>
    <row r="18" spans="1:4" x14ac:dyDescent="0.2">
      <c r="A18" s="2"/>
      <c r="B18" s="2"/>
      <c r="C18" s="2"/>
      <c r="D18" s="2"/>
    </row>
    <row r="19" spans="1:4" x14ac:dyDescent="0.2">
      <c r="A19" s="2"/>
      <c r="B19" s="2"/>
      <c r="C19" s="2"/>
      <c r="D19" s="2"/>
    </row>
    <row r="20" spans="1:4" x14ac:dyDescent="0.2">
      <c r="A20" s="2"/>
      <c r="B20" s="2"/>
      <c r="C20" s="2"/>
      <c r="D20" s="2"/>
    </row>
    <row r="21" spans="1:4" x14ac:dyDescent="0.2">
      <c r="A21" s="2"/>
      <c r="B21" s="2"/>
      <c r="C21" s="2"/>
      <c r="D21" s="2"/>
    </row>
    <row r="22" spans="1:4" x14ac:dyDescent="0.2">
      <c r="A22" s="2"/>
      <c r="B22" s="2"/>
      <c r="C22" s="2"/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</sheetData>
  <sheetProtection selectLockedCells="1"/>
  <mergeCells count="9">
    <mergeCell ref="C8:I8"/>
    <mergeCell ref="A1:I1"/>
    <mergeCell ref="A2:I2"/>
    <mergeCell ref="A3:I3"/>
    <mergeCell ref="A7:B7"/>
    <mergeCell ref="A5:A6"/>
    <mergeCell ref="C7:I7"/>
    <mergeCell ref="C6:I6"/>
    <mergeCell ref="C5:I5"/>
  </mergeCells>
  <phoneticPr fontId="1"/>
  <dataValidations count="2">
    <dataValidation type="list" allowBlank="1" showInputMessage="1" showErrorMessage="1" sqref="C7:I7" xr:uid="{00000000-0002-0000-0200-000001000000}">
      <formula1>"教授,准教授,助教,客員研究員,特別先導教授"</formula1>
    </dataValidation>
    <dataValidation type="list" allowBlank="1" showInputMessage="1" showErrorMessage="1" sqref="C8:I8" xr:uid="{00000000-0002-0000-0200-000002000000}">
      <formula1>$A$12:$A$17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5" orientation="portrait" r:id="rId1"/>
  <headerFooter alignWithMargins="0">
    <oddHeader>&amp;R&amp;"ＭＳ ゴシック,標準"&amp;12別紙１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9"/>
  <dimension ref="A1:BB50"/>
  <sheetViews>
    <sheetView showGridLines="0" showZeros="0" view="pageBreakPreview" topLeftCell="A37" zoomScale="115" zoomScaleNormal="100" zoomScaleSheetLayoutView="115" workbookViewId="0">
      <selection activeCell="E37" sqref="E37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0" width="9.453125" style="3" customWidth="1"/>
    <col min="11" max="12" width="6.81640625" style="3" customWidth="1"/>
    <col min="13" max="13" width="7.81640625" style="3" customWidth="1"/>
    <col min="14" max="14" width="6.81640625" style="3" customWidth="1"/>
    <col min="15" max="15" width="4.9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33.65" customHeight="1" thickBot="1" x14ac:dyDescent="0.25">
      <c r="A2" s="21"/>
      <c r="B2" s="21"/>
      <c r="C2" s="21"/>
      <c r="D2" s="21"/>
      <c r="E2" s="134" t="s">
        <v>80</v>
      </c>
      <c r="F2" s="134"/>
      <c r="G2" s="134"/>
      <c r="H2" s="134"/>
      <c r="I2" s="135">
        <f>F42</f>
        <v>157</v>
      </c>
      <c r="J2" s="136"/>
      <c r="K2" s="47">
        <f>H42</f>
        <v>15</v>
      </c>
      <c r="L2" s="133" t="s">
        <v>81</v>
      </c>
      <c r="M2" s="133"/>
      <c r="N2" s="133"/>
      <c r="O2" s="133"/>
      <c r="P2" s="21"/>
      <c r="Q2" s="21"/>
      <c r="R2" s="21"/>
      <c r="S2" s="46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79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2023</v>
      </c>
      <c r="M4" s="1" t="s">
        <v>42</v>
      </c>
      <c r="N4" s="1">
        <v>4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48</v>
      </c>
      <c r="C11" s="48" t="s">
        <v>37</v>
      </c>
      <c r="D11" s="38"/>
      <c r="E11" s="38"/>
      <c r="F11" s="94"/>
      <c r="G11" s="95"/>
      <c r="H11" s="96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</v>
      </c>
      <c r="AD11" s="99"/>
      <c r="AE11" s="99"/>
      <c r="AF11" s="99"/>
      <c r="AG11" s="99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日</v>
      </c>
      <c r="C12" s="48" t="s">
        <v>37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月</v>
      </c>
      <c r="C13" s="48" t="s">
        <v>36</v>
      </c>
      <c r="D13" s="39">
        <v>0.375</v>
      </c>
      <c r="E13" s="39">
        <v>0.73958333333333337</v>
      </c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0.32291666666666669</v>
      </c>
      <c r="AD13" s="99"/>
      <c r="AE13" s="99"/>
      <c r="AF13" s="99"/>
      <c r="AG13" s="99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火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水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木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金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土</v>
      </c>
      <c r="C18" s="48" t="s">
        <v>37</v>
      </c>
      <c r="D18" s="39"/>
      <c r="E18" s="39"/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</v>
      </c>
      <c r="AD18" s="99"/>
      <c r="AE18" s="99"/>
      <c r="AF18" s="99"/>
      <c r="AG18" s="99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日</v>
      </c>
      <c r="C19" s="48" t="s">
        <v>37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月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火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水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木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金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土</v>
      </c>
      <c r="C25" s="48" t="s">
        <v>37</v>
      </c>
      <c r="D25" s="39"/>
      <c r="E25" s="39"/>
      <c r="F25" s="131"/>
      <c r="G25" s="132"/>
      <c r="H25" s="101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</v>
      </c>
      <c r="AD25" s="99"/>
      <c r="AE25" s="99"/>
      <c r="AF25" s="99"/>
      <c r="AG25" s="99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10">
        <f>IF(N4="","",VLOOKUP(N4,AS12:AT23,2))</f>
        <v>30</v>
      </c>
      <c r="AT25" s="93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日</v>
      </c>
      <c r="C26" s="48" t="s">
        <v>37</v>
      </c>
      <c r="D26" s="39"/>
      <c r="E26" s="39"/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月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火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水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木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金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土</v>
      </c>
      <c r="C32" s="48" t="s">
        <v>37</v>
      </c>
      <c r="D32" s="39"/>
      <c r="E32" s="39"/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</v>
      </c>
      <c r="AD32" s="99"/>
      <c r="AE32" s="99"/>
      <c r="AF32" s="99"/>
      <c r="AG32" s="99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日</v>
      </c>
      <c r="C33" s="48" t="s">
        <v>37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月</v>
      </c>
      <c r="C34" s="48" t="s">
        <v>36</v>
      </c>
      <c r="D34" s="39">
        <v>0.375</v>
      </c>
      <c r="E34" s="39">
        <v>0.5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火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水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木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金</v>
      </c>
      <c r="C38" s="48" t="s">
        <v>36</v>
      </c>
      <c r="D38" s="39">
        <v>0.375</v>
      </c>
      <c r="E38" s="39">
        <v>0.91666666666666663</v>
      </c>
      <c r="F38" s="100">
        <v>0.41666666666666669</v>
      </c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0.41666666666666669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0.41666666666666669</v>
      </c>
      <c r="AQ38" s="6">
        <f t="shared" si="6"/>
        <v>10</v>
      </c>
      <c r="AR38" s="6">
        <f t="shared" si="7"/>
        <v>0</v>
      </c>
      <c r="AV38" s="7">
        <f t="shared" si="8"/>
        <v>0.41666666666666669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土</v>
      </c>
      <c r="C39" s="48" t="s">
        <v>37</v>
      </c>
      <c r="D39" s="39"/>
      <c r="E39" s="39"/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</v>
      </c>
      <c r="AD39" s="99"/>
      <c r="AE39" s="99"/>
      <c r="AF39" s="99"/>
      <c r="AG39" s="99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日</v>
      </c>
      <c r="C40" s="48" t="s">
        <v>37</v>
      </c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20"/>
      <c r="G41" s="121"/>
      <c r="H41" s="12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157</v>
      </c>
      <c r="G42" s="114"/>
      <c r="H42" s="32">
        <f>IF(B11="","",AO43)</f>
        <v>15</v>
      </c>
      <c r="I42" s="15"/>
      <c r="AC42" s="115">
        <f>IF(B11="","",AJ43)</f>
        <v>157</v>
      </c>
      <c r="AD42" s="116"/>
      <c r="AE42" s="116"/>
      <c r="AF42" s="117">
        <f>IF(B11="","",AO43)</f>
        <v>15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157</v>
      </c>
      <c r="AK43" s="6">
        <f>SUM(AQ11:AQ41)</f>
        <v>143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ZwL5zHT1ZQkSpDBP3ax8CoSQvUes7Zu8bvs0zcUW/876Na0PAXDDA5fLSfCvibIRLh3mecS5/HVfxYMg7zXzEg==" saltValue="ygtCnBzLgAWtvZb7IQrgrg==" spinCount="100000" sheet="1" selectLockedCells="1"/>
  <mergeCells count="126">
    <mergeCell ref="B8:B10"/>
    <mergeCell ref="C8:C10"/>
    <mergeCell ref="D8:D9"/>
    <mergeCell ref="E8:E9"/>
    <mergeCell ref="A1:O1"/>
    <mergeCell ref="A3:O3"/>
    <mergeCell ref="A5:B5"/>
    <mergeCell ref="J5:O5"/>
    <mergeCell ref="C5:E5"/>
    <mergeCell ref="F5:H5"/>
    <mergeCell ref="C6:H6"/>
    <mergeCell ref="I6:O6"/>
    <mergeCell ref="A6:B6"/>
    <mergeCell ref="A8:A10"/>
    <mergeCell ref="L2:O2"/>
    <mergeCell ref="E2:H2"/>
    <mergeCell ref="I2:J2"/>
    <mergeCell ref="AC12:AG12"/>
    <mergeCell ref="F13:H13"/>
    <mergeCell ref="I13:O13"/>
    <mergeCell ref="AC13:AG13"/>
    <mergeCell ref="AC8:AG10"/>
    <mergeCell ref="D10:H10"/>
    <mergeCell ref="AS10:AT10"/>
    <mergeCell ref="F11:H11"/>
    <mergeCell ref="I11:O11"/>
    <mergeCell ref="AC11:AG11"/>
    <mergeCell ref="F8:H9"/>
    <mergeCell ref="I8:O10"/>
    <mergeCell ref="F12:H12"/>
    <mergeCell ref="I12:O12"/>
    <mergeCell ref="AC16:AG16"/>
    <mergeCell ref="F17:H17"/>
    <mergeCell ref="I17:O17"/>
    <mergeCell ref="AC17:AG17"/>
    <mergeCell ref="F14:H14"/>
    <mergeCell ref="I14:O14"/>
    <mergeCell ref="AC14:AG14"/>
    <mergeCell ref="AX14:AY14"/>
    <mergeCell ref="F15:H15"/>
    <mergeCell ref="I15:O15"/>
    <mergeCell ref="AC15:AG15"/>
    <mergeCell ref="F16:H16"/>
    <mergeCell ref="I16:O16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0:H20"/>
    <mergeCell ref="I20:O20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4:H24"/>
    <mergeCell ref="I24:O24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28:H28"/>
    <mergeCell ref="I28:O28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AC38:AG38"/>
    <mergeCell ref="F39:H39"/>
    <mergeCell ref="I39:O39"/>
    <mergeCell ref="AC39:AG39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AC42:AE42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A48:O48"/>
    <mergeCell ref="A49:O49"/>
    <mergeCell ref="A50:O50"/>
    <mergeCell ref="F42:G42"/>
    <mergeCell ref="F36:H36"/>
    <mergeCell ref="I36:O36"/>
    <mergeCell ref="F32:H32"/>
    <mergeCell ref="I32:O32"/>
    <mergeCell ref="F38:H38"/>
    <mergeCell ref="I38:O38"/>
  </mergeCells>
  <phoneticPr fontId="1"/>
  <conditionalFormatting sqref="C11:C41">
    <cfRule type="cellIs" dxfId="23" priority="1" stopIfTrue="1" operator="notEqual">
      <formula>"勤務"</formula>
    </cfRule>
  </conditionalFormatting>
  <conditionalFormatting sqref="I2:K2">
    <cfRule type="expression" dxfId="22" priority="31">
      <formula>ISERROR(F42)</formula>
    </cfRule>
  </conditionalFormatting>
  <dataValidations xWindow="708" yWindow="576" count="7">
    <dataValidation type="list" allowBlank="1" showInputMessage="1" showErrorMessage="1" sqref="B11" xr:uid="{00000000-0002-0000-0300-000000000000}">
      <formula1>$AP$1:$AP$7</formula1>
    </dataValidation>
    <dataValidation allowBlank="1" showInputMessage="1" sqref="AE5" xr:uid="{00000000-0002-0000-03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3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除いた時間を入力してください。" sqref="F41:H41" xr:uid="{00000000-0002-0000-0300-000003000000}"/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300-000004000000}">
      <formula1>$AN$1:$AN$4</formula1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CB5F9C27-A9B8-4311-89CD-FD5F6AAE390B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0" xr:uid="{C6B5C87D-EE54-479B-AB8A-6ACEA96EA69A}"/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78" orientation="portrait" r:id="rId1"/>
  <headerFooter alignWithMargins="0">
    <oddHeader>&amp;R&amp;"ＭＳ ゴシック,標準"&amp;12別紙１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0"/>
  <dimension ref="A1:BB50"/>
  <sheetViews>
    <sheetView showGridLines="0" showZeros="0" view="pageBreakPreview" topLeftCell="A27" zoomScale="85" zoomScaleNormal="100" zoomScaleSheetLayoutView="85" workbookViewId="0">
      <selection activeCell="E17" sqref="E17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82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79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5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94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火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水</v>
      </c>
      <c r="C13" s="48" t="s">
        <v>44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木</v>
      </c>
      <c r="C14" s="48" t="s">
        <v>44</v>
      </c>
      <c r="D14" s="39"/>
      <c r="E14" s="39"/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</v>
      </c>
      <c r="AD14" s="99"/>
      <c r="AE14" s="99"/>
      <c r="AF14" s="99"/>
      <c r="AG14" s="99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金</v>
      </c>
      <c r="C15" s="48" t="s">
        <v>44</v>
      </c>
      <c r="D15" s="39"/>
      <c r="E15" s="39"/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</v>
      </c>
      <c r="AD15" s="99"/>
      <c r="AE15" s="99"/>
      <c r="AF15" s="99"/>
      <c r="AG15" s="99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土</v>
      </c>
      <c r="C16" s="48" t="s">
        <v>37</v>
      </c>
      <c r="D16" s="39"/>
      <c r="E16" s="39"/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</v>
      </c>
      <c r="AD16" s="99"/>
      <c r="AE16" s="99"/>
      <c r="AF16" s="99"/>
      <c r="AG16" s="99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日</v>
      </c>
      <c r="C17" s="48" t="s">
        <v>37</v>
      </c>
      <c r="D17" s="39"/>
      <c r="E17" s="39"/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</v>
      </c>
      <c r="AD17" s="99"/>
      <c r="AE17" s="99"/>
      <c r="AF17" s="99"/>
      <c r="AG17" s="99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月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火</v>
      </c>
      <c r="C19" s="48" t="s">
        <v>36</v>
      </c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0.32291666666666669</v>
      </c>
      <c r="AD19" s="99"/>
      <c r="AE19" s="99"/>
      <c r="AF19" s="99"/>
      <c r="AG19" s="99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水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木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金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土</v>
      </c>
      <c r="C23" s="48" t="s">
        <v>37</v>
      </c>
      <c r="D23" s="39"/>
      <c r="E23" s="39"/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</v>
      </c>
      <c r="AD23" s="99"/>
      <c r="AE23" s="99"/>
      <c r="AF23" s="99"/>
      <c r="AG23" s="99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日</v>
      </c>
      <c r="C24" s="48" t="s">
        <v>37</v>
      </c>
      <c r="D24" s="39"/>
      <c r="E24" s="39"/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</v>
      </c>
      <c r="AD24" s="99"/>
      <c r="AE24" s="99"/>
      <c r="AF24" s="99"/>
      <c r="AG24" s="99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月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31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火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水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木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金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土</v>
      </c>
      <c r="C30" s="48" t="s">
        <v>37</v>
      </c>
      <c r="D30" s="39"/>
      <c r="E30" s="39"/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</v>
      </c>
      <c r="AD30" s="99"/>
      <c r="AE30" s="99"/>
      <c r="AF30" s="99"/>
      <c r="AG30" s="99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日</v>
      </c>
      <c r="C31" s="48" t="s">
        <v>37</v>
      </c>
      <c r="D31" s="39"/>
      <c r="E31" s="39"/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</v>
      </c>
      <c r="AD31" s="99"/>
      <c r="AE31" s="99"/>
      <c r="AF31" s="99"/>
      <c r="AG31" s="99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月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火</v>
      </c>
      <c r="C33" s="48" t="s">
        <v>36</v>
      </c>
      <c r="D33" s="39">
        <v>0.375</v>
      </c>
      <c r="E33" s="39">
        <v>0.73958333333333337</v>
      </c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0.32291666666666669</v>
      </c>
      <c r="AD33" s="99"/>
      <c r="AE33" s="99"/>
      <c r="AF33" s="99"/>
      <c r="AG33" s="99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水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木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金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土</v>
      </c>
      <c r="C37" s="48" t="s">
        <v>37</v>
      </c>
      <c r="D37" s="39"/>
      <c r="E37" s="39"/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</v>
      </c>
      <c r="AD37" s="99"/>
      <c r="AE37" s="99"/>
      <c r="AF37" s="99"/>
      <c r="AG37" s="99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日</v>
      </c>
      <c r="C38" s="48" t="s">
        <v>37</v>
      </c>
      <c r="D38" s="39"/>
      <c r="E38" s="39"/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</v>
      </c>
      <c r="AD38" s="99"/>
      <c r="AE38" s="99"/>
      <c r="AF38" s="99"/>
      <c r="AG38" s="99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月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火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水</v>
      </c>
      <c r="C41" s="35" t="s">
        <v>36</v>
      </c>
      <c r="D41" s="40">
        <v>0.375</v>
      </c>
      <c r="E41" s="40">
        <v>0.73958333333333337</v>
      </c>
      <c r="F41" s="120"/>
      <c r="G41" s="139"/>
      <c r="H41" s="12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0.32291666666666669</v>
      </c>
      <c r="AD41" s="99"/>
      <c r="AE41" s="99"/>
      <c r="AF41" s="99"/>
      <c r="AG41" s="99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7">
        <f>IF(B11="","",AJ43)</f>
        <v>155</v>
      </c>
      <c r="G42" s="138"/>
      <c r="H42" s="49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tEM2R208NAl5ZOeK1tH+2Rx84qlcgHujOzqMOfJSzG4YKFTBI1S7FokXgB+XQAcB/sTuK9QdO1etZQPVh8ma4g==" saltValue="iKZZgrMxugwENE/uKRgUSQ==" spinCount="100000" sheet="1" selectLockedCells="1"/>
  <mergeCells count="126">
    <mergeCell ref="B8:B10"/>
    <mergeCell ref="C8:C10"/>
    <mergeCell ref="D8:D9"/>
    <mergeCell ref="E8:E9"/>
    <mergeCell ref="A1:O1"/>
    <mergeCell ref="A3:O3"/>
    <mergeCell ref="A5:B5"/>
    <mergeCell ref="J5:O5"/>
    <mergeCell ref="C5:E5"/>
    <mergeCell ref="F5:H5"/>
    <mergeCell ref="C6:H6"/>
    <mergeCell ref="I6:O6"/>
    <mergeCell ref="A6:B6"/>
    <mergeCell ref="A8:A10"/>
    <mergeCell ref="L2:O2"/>
    <mergeCell ref="E2:H2"/>
    <mergeCell ref="I2:J2"/>
    <mergeCell ref="AC12:AG12"/>
    <mergeCell ref="F13:H13"/>
    <mergeCell ref="I13:O13"/>
    <mergeCell ref="AC13:AG13"/>
    <mergeCell ref="AC8:AG10"/>
    <mergeCell ref="D10:H10"/>
    <mergeCell ref="AS10:AT10"/>
    <mergeCell ref="F11:H11"/>
    <mergeCell ref="I11:O11"/>
    <mergeCell ref="AC11:AG11"/>
    <mergeCell ref="F8:H9"/>
    <mergeCell ref="I8:O10"/>
    <mergeCell ref="F12:H12"/>
    <mergeCell ref="I12:O12"/>
    <mergeCell ref="AC16:AG16"/>
    <mergeCell ref="F17:H17"/>
    <mergeCell ref="I17:O17"/>
    <mergeCell ref="AC17:AG17"/>
    <mergeCell ref="F14:H14"/>
    <mergeCell ref="I14:O14"/>
    <mergeCell ref="AC14:AG14"/>
    <mergeCell ref="AX14:AY14"/>
    <mergeCell ref="F15:H15"/>
    <mergeCell ref="I15:O15"/>
    <mergeCell ref="AC15:AG15"/>
    <mergeCell ref="F16:H16"/>
    <mergeCell ref="I16:O16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0:H20"/>
    <mergeCell ref="I20:O20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4:H24"/>
    <mergeCell ref="I24:O24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28:H28"/>
    <mergeCell ref="I28:O28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AC38:AG38"/>
    <mergeCell ref="F39:H39"/>
    <mergeCell ref="I39:O39"/>
    <mergeCell ref="AC39:AG39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AC42:AE42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A48:O48"/>
    <mergeCell ref="A49:O49"/>
    <mergeCell ref="A50:O50"/>
    <mergeCell ref="F42:G42"/>
    <mergeCell ref="F36:H36"/>
    <mergeCell ref="I36:O36"/>
    <mergeCell ref="F32:H32"/>
    <mergeCell ref="I32:O32"/>
    <mergeCell ref="F38:H38"/>
    <mergeCell ref="I38:O38"/>
  </mergeCells>
  <phoneticPr fontId="1"/>
  <conditionalFormatting sqref="C11:C41">
    <cfRule type="cellIs" dxfId="21" priority="1" stopIfTrue="1" operator="notEqual">
      <formula>"勤務"</formula>
    </cfRule>
  </conditionalFormatting>
  <conditionalFormatting sqref="I2:K2">
    <cfRule type="expression" dxfId="20" priority="40">
      <formula>ISERROR(F42)</formula>
    </cfRule>
  </conditionalFormatting>
  <dataValidations xWindow="1503" yWindow="993" count="5">
    <dataValidation allowBlank="1" showInputMessage="1" sqref="AE5" xr:uid="{00000000-0002-0000-0400-000000000000}"/>
    <dataValidation type="list" allowBlank="1" showInputMessage="1" showErrorMessage="1" sqref="B11" xr:uid="{00000000-0002-0000-04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4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B1CDDFC6-D4FC-4B17-B768-762D1E1ABA40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E1BA8F21-A7F7-44A5-88BA-9228BD116C92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theme="5" tint="0.59999389629810485"/>
  </sheetPr>
  <dimension ref="A1:BB50"/>
  <sheetViews>
    <sheetView showGridLines="0" showZeros="0" view="pageBreakPreview" topLeftCell="A28" zoomScale="85" zoomScaleNormal="100" zoomScaleSheetLayoutView="85" workbookViewId="0">
      <selection activeCell="I19" sqref="I19:O19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83</v>
      </c>
      <c r="F2" s="134"/>
      <c r="G2" s="134"/>
      <c r="H2" s="134"/>
      <c r="I2" s="135">
        <f>F42</f>
        <v>170</v>
      </c>
      <c r="J2" s="136"/>
      <c r="K2" s="47">
        <f>H42</f>
        <v>30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79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6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95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金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土</v>
      </c>
      <c r="C13" s="48" t="s">
        <v>37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日</v>
      </c>
      <c r="C14" s="48" t="s">
        <v>37</v>
      </c>
      <c r="D14" s="39"/>
      <c r="E14" s="39"/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</v>
      </c>
      <c r="AD14" s="99"/>
      <c r="AE14" s="99"/>
      <c r="AF14" s="99"/>
      <c r="AG14" s="99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月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火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水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木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金</v>
      </c>
      <c r="C19" s="48" t="s">
        <v>36</v>
      </c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0.32291666666666669</v>
      </c>
      <c r="AD19" s="99"/>
      <c r="AE19" s="99"/>
      <c r="AF19" s="99"/>
      <c r="AG19" s="99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土</v>
      </c>
      <c r="C20" s="48" t="s">
        <v>37</v>
      </c>
      <c r="D20" s="39"/>
      <c r="E20" s="39"/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</v>
      </c>
      <c r="AD20" s="99"/>
      <c r="AE20" s="99"/>
      <c r="AF20" s="99"/>
      <c r="AG20" s="99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日</v>
      </c>
      <c r="C21" s="48" t="s">
        <v>37</v>
      </c>
      <c r="D21" s="39"/>
      <c r="E21" s="39"/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</v>
      </c>
      <c r="AD21" s="99"/>
      <c r="AE21" s="99"/>
      <c r="AF21" s="99"/>
      <c r="AG21" s="99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月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火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水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木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30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金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土</v>
      </c>
      <c r="C27" s="48" t="s">
        <v>37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日</v>
      </c>
      <c r="C28" s="48" t="s">
        <v>37</v>
      </c>
      <c r="D28" s="39"/>
      <c r="E28" s="39"/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</v>
      </c>
      <c r="AD28" s="99"/>
      <c r="AE28" s="99"/>
      <c r="AF28" s="99"/>
      <c r="AG28" s="99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月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火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水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木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金</v>
      </c>
      <c r="C33" s="48" t="s">
        <v>36</v>
      </c>
      <c r="D33" s="39">
        <v>0.375</v>
      </c>
      <c r="E33" s="39">
        <v>0.73958333333333337</v>
      </c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0.32291666666666669</v>
      </c>
      <c r="AD33" s="99"/>
      <c r="AE33" s="99"/>
      <c r="AF33" s="99"/>
      <c r="AG33" s="99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土</v>
      </c>
      <c r="C34" s="48" t="s">
        <v>37</v>
      </c>
      <c r="D34" s="39"/>
      <c r="E34" s="39"/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</v>
      </c>
      <c r="AD34" s="99"/>
      <c r="AE34" s="99"/>
      <c r="AF34" s="99"/>
      <c r="AG34" s="99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日</v>
      </c>
      <c r="C35" s="48" t="s">
        <v>37</v>
      </c>
      <c r="D35" s="39"/>
      <c r="E35" s="39"/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</v>
      </c>
      <c r="AD35" s="99"/>
      <c r="AE35" s="99"/>
      <c r="AF35" s="99"/>
      <c r="AG35" s="99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月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火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水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木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金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170</v>
      </c>
      <c r="G42" s="114"/>
      <c r="H42" s="32">
        <f>IF(B11="","",AO43)</f>
        <v>30</v>
      </c>
      <c r="I42" s="15"/>
      <c r="AC42" s="115">
        <f>IF(B11="","",AJ43)</f>
        <v>170</v>
      </c>
      <c r="AD42" s="116"/>
      <c r="AE42" s="116"/>
      <c r="AF42" s="117">
        <f>IF(B11="","",AO43)</f>
        <v>30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170</v>
      </c>
      <c r="AK43" s="6">
        <f>SUM(AQ11:AQ41)</f>
        <v>154</v>
      </c>
      <c r="AL43" s="6">
        <f>SUM(AR11:AR41)</f>
        <v>990</v>
      </c>
      <c r="AM43" s="6">
        <f>INT(AL43/60)</f>
        <v>16</v>
      </c>
      <c r="AN43" s="3">
        <f>AM43*60</f>
        <v>960</v>
      </c>
      <c r="AO43" s="6">
        <f>AL43-AN43</f>
        <v>30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+QCIRZLI43ESRBqtvhdmd757N37ckedUDcVmWUA4ooTMcY1Fc9eAwO55jeod4baxiAPUNuKeMwC5d2WUvX/Deg==" saltValue="28VL05sLixqUCK2Ej24jo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9" priority="1" stopIfTrue="1" operator="notEqual">
      <formula>"勤務"</formula>
    </cfRule>
  </conditionalFormatting>
  <conditionalFormatting sqref="I2:K2">
    <cfRule type="expression" dxfId="18" priority="55">
      <formula>ISERROR(F42)</formula>
    </cfRule>
  </conditionalFormatting>
  <dataValidations xWindow="1498" yWindow="987" count="5">
    <dataValidation type="list" allowBlank="1" showInputMessage="1" showErrorMessage="1" sqref="B11" xr:uid="{00000000-0002-0000-0500-000000000000}">
      <formula1>$AP$1:$AP$7</formula1>
    </dataValidation>
    <dataValidation allowBlank="1" showInputMessage="1" sqref="AE5" xr:uid="{00000000-0002-0000-05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5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0CEF3F6E-CBB5-4514-B0E8-9F87E62172A7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FD550B69-7027-4D7B-B234-F0C769D87A97}"/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2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Y6" sqref="Y6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84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79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7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48</v>
      </c>
      <c r="C11" s="48" t="s">
        <v>37</v>
      </c>
      <c r="D11" s="39"/>
      <c r="E11" s="39"/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</v>
      </c>
      <c r="AD11" s="99"/>
      <c r="AE11" s="99"/>
      <c r="AF11" s="99"/>
      <c r="AG11" s="99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日</v>
      </c>
      <c r="C12" s="48" t="s">
        <v>37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月</v>
      </c>
      <c r="C13" s="48" t="s">
        <v>36</v>
      </c>
      <c r="D13" s="39">
        <v>0.375</v>
      </c>
      <c r="E13" s="39">
        <v>0.73958333333333337</v>
      </c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0.32291666666666669</v>
      </c>
      <c r="AD13" s="99"/>
      <c r="AE13" s="99"/>
      <c r="AF13" s="99"/>
      <c r="AG13" s="99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火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水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木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金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土</v>
      </c>
      <c r="C18" s="48" t="s">
        <v>37</v>
      </c>
      <c r="D18" s="39"/>
      <c r="E18" s="39"/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</v>
      </c>
      <c r="AD18" s="99"/>
      <c r="AE18" s="99"/>
      <c r="AF18" s="99"/>
      <c r="AG18" s="99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日</v>
      </c>
      <c r="C19" s="48" t="s">
        <v>37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月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火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水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木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金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土</v>
      </c>
      <c r="C25" s="48" t="s">
        <v>37</v>
      </c>
      <c r="D25" s="39"/>
      <c r="E25" s="39"/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</v>
      </c>
      <c r="AD25" s="99"/>
      <c r="AE25" s="99"/>
      <c r="AF25" s="99"/>
      <c r="AG25" s="99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10">
        <f>IF(N4="","",VLOOKUP(N4,AS12:AT23,2))</f>
        <v>31</v>
      </c>
      <c r="AT25" s="93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日</v>
      </c>
      <c r="C26" s="48" t="s">
        <v>37</v>
      </c>
      <c r="D26" s="39"/>
      <c r="E26" s="39"/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月</v>
      </c>
      <c r="C27" s="48" t="s">
        <v>44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火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水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木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金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土</v>
      </c>
      <c r="C32" s="48" t="s">
        <v>37</v>
      </c>
      <c r="D32" s="39"/>
      <c r="E32" s="39"/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</v>
      </c>
      <c r="AD32" s="99"/>
      <c r="AE32" s="99"/>
      <c r="AF32" s="99"/>
      <c r="AG32" s="99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日</v>
      </c>
      <c r="C33" s="48" t="s">
        <v>37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月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火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水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木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金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土</v>
      </c>
      <c r="C39" s="48" t="s">
        <v>37</v>
      </c>
      <c r="D39" s="39"/>
      <c r="E39" s="39"/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</v>
      </c>
      <c r="AD39" s="99"/>
      <c r="AE39" s="99"/>
      <c r="AF39" s="99"/>
      <c r="AG39" s="99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日</v>
      </c>
      <c r="C40" s="48" t="s">
        <v>37</v>
      </c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月</v>
      </c>
      <c r="C41" s="35" t="s">
        <v>36</v>
      </c>
      <c r="D41" s="40">
        <v>0.375</v>
      </c>
      <c r="E41" s="40">
        <v>0.73958333333333337</v>
      </c>
      <c r="F41" s="120"/>
      <c r="G41" s="139"/>
      <c r="H41" s="12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0.32291666666666669</v>
      </c>
      <c r="AD41" s="99"/>
      <c r="AE41" s="99"/>
      <c r="AF41" s="99"/>
      <c r="AG41" s="99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7">
        <f>IF(B11="","",AJ43)</f>
        <v>155</v>
      </c>
      <c r="G42" s="138"/>
      <c r="H42" s="49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Umj02DSrevOIiay3+tfXXpTXZFca9SnzewHA7r2fVRjyf83ajUmVr1yUrGokOjm4I6hf6ALzpQm8sy2OYf9iJQ==" saltValue="oJlcM+a/EHT22qCV5jLrE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7" priority="1" stopIfTrue="1" operator="notEqual">
      <formula>"勤務"</formula>
    </cfRule>
  </conditionalFormatting>
  <conditionalFormatting sqref="I2:K2">
    <cfRule type="expression" dxfId="16" priority="32">
      <formula>ISERROR(F42)</formula>
    </cfRule>
  </conditionalFormatting>
  <dataValidations xWindow="1638" yWindow="1225" count="5">
    <dataValidation allowBlank="1" showInputMessage="1" sqref="AE5" xr:uid="{00000000-0002-0000-0600-000000000000}"/>
    <dataValidation type="list" allowBlank="1" showInputMessage="1" showErrorMessage="1" sqref="B11" xr:uid="{00000000-0002-0000-0600-000001000000}">
      <formula1>$AP$2:$AP$6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6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93E4BC7C-FBC8-40C0-9159-9E3FA4F92C7D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5AAD3EBA-2599-4079-B522-915B272A4CC5}"/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3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12" sqref="I12:O12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85</v>
      </c>
      <c r="F2" s="134"/>
      <c r="G2" s="134"/>
      <c r="H2" s="134"/>
      <c r="I2" s="135">
        <f>F42</f>
        <v>170</v>
      </c>
      <c r="J2" s="136"/>
      <c r="K2" s="47">
        <f>H42</f>
        <v>30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8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77</v>
      </c>
      <c r="C11" s="48" t="s">
        <v>36</v>
      </c>
      <c r="D11" s="38">
        <v>0.375</v>
      </c>
      <c r="E11" s="38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水</v>
      </c>
      <c r="C12" s="48" t="s">
        <v>36</v>
      </c>
      <c r="D12" s="39">
        <v>0.375</v>
      </c>
      <c r="E12" s="39">
        <v>0.73958333333333337</v>
      </c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0.32291666666666669</v>
      </c>
      <c r="AD12" s="99"/>
      <c r="AE12" s="99"/>
      <c r="AF12" s="99"/>
      <c r="AG12" s="99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木</v>
      </c>
      <c r="C13" s="48" t="s">
        <v>36</v>
      </c>
      <c r="D13" s="39">
        <v>0.375</v>
      </c>
      <c r="E13" s="39">
        <v>0.73958333333333337</v>
      </c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0.32291666666666669</v>
      </c>
      <c r="AD13" s="99"/>
      <c r="AE13" s="99"/>
      <c r="AF13" s="99"/>
      <c r="AG13" s="99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金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土</v>
      </c>
      <c r="C15" s="48" t="s">
        <v>37</v>
      </c>
      <c r="D15" s="39"/>
      <c r="E15" s="39"/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</v>
      </c>
      <c r="AD15" s="99"/>
      <c r="AE15" s="99"/>
      <c r="AF15" s="99"/>
      <c r="AG15" s="99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日</v>
      </c>
      <c r="C16" s="48" t="s">
        <v>37</v>
      </c>
      <c r="D16" s="39"/>
      <c r="E16" s="39"/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</v>
      </c>
      <c r="AD16" s="99"/>
      <c r="AE16" s="99"/>
      <c r="AF16" s="99"/>
      <c r="AG16" s="99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月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火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水</v>
      </c>
      <c r="C19" s="48" t="s">
        <v>36</v>
      </c>
      <c r="D19" s="39">
        <v>0.375</v>
      </c>
      <c r="E19" s="39">
        <v>0.73958333333333337</v>
      </c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0.32291666666666669</v>
      </c>
      <c r="AD19" s="99"/>
      <c r="AE19" s="99"/>
      <c r="AF19" s="99"/>
      <c r="AG19" s="99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木</v>
      </c>
      <c r="C20" s="48" t="s">
        <v>36</v>
      </c>
      <c r="D20" s="39">
        <v>0.375</v>
      </c>
      <c r="E20" s="39">
        <v>0.73958333333333337</v>
      </c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0.32291666666666669</v>
      </c>
      <c r="AD20" s="99"/>
      <c r="AE20" s="99"/>
      <c r="AF20" s="99"/>
      <c r="AG20" s="99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金</v>
      </c>
      <c r="C21" s="48" t="s">
        <v>44</v>
      </c>
      <c r="D21" s="39"/>
      <c r="E21" s="39"/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</v>
      </c>
      <c r="AD21" s="99"/>
      <c r="AE21" s="99"/>
      <c r="AF21" s="99"/>
      <c r="AG21" s="99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土</v>
      </c>
      <c r="C22" s="48" t="s">
        <v>37</v>
      </c>
      <c r="D22" s="39"/>
      <c r="E22" s="39"/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</v>
      </c>
      <c r="AD22" s="99"/>
      <c r="AE22" s="99"/>
      <c r="AF22" s="99"/>
      <c r="AG22" s="99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日</v>
      </c>
      <c r="C23" s="48" t="s">
        <v>37</v>
      </c>
      <c r="D23" s="39"/>
      <c r="E23" s="39"/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</v>
      </c>
      <c r="AD23" s="99"/>
      <c r="AE23" s="99"/>
      <c r="AF23" s="99"/>
      <c r="AG23" s="99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月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火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31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水</v>
      </c>
      <c r="C26" s="48" t="s">
        <v>36</v>
      </c>
      <c r="D26" s="39">
        <v>0.375</v>
      </c>
      <c r="E26" s="39">
        <v>0.73958333333333337</v>
      </c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0.32291666666666669</v>
      </c>
      <c r="AD26" s="99"/>
      <c r="AE26" s="99"/>
      <c r="AF26" s="99"/>
      <c r="AG26" s="99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木</v>
      </c>
      <c r="C27" s="48" t="s">
        <v>36</v>
      </c>
      <c r="D27" s="39">
        <v>0.375</v>
      </c>
      <c r="E27" s="39">
        <v>0.73958333333333337</v>
      </c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0.32291666666666669</v>
      </c>
      <c r="AD27" s="99"/>
      <c r="AE27" s="99"/>
      <c r="AF27" s="99"/>
      <c r="AG27" s="99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金</v>
      </c>
      <c r="C28" s="48" t="s">
        <v>36</v>
      </c>
      <c r="D28" s="39">
        <v>0.375</v>
      </c>
      <c r="E28" s="39">
        <v>0.73958333333333337</v>
      </c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0.32291666666666669</v>
      </c>
      <c r="AD28" s="99"/>
      <c r="AE28" s="99"/>
      <c r="AF28" s="99"/>
      <c r="AG28" s="99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土</v>
      </c>
      <c r="C29" s="48" t="s">
        <v>37</v>
      </c>
      <c r="D29" s="39"/>
      <c r="E29" s="39"/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</v>
      </c>
      <c r="AD29" s="99"/>
      <c r="AE29" s="99"/>
      <c r="AF29" s="99"/>
      <c r="AG29" s="99"/>
      <c r="AJ29" s="6">
        <f t="shared" si="1"/>
        <v>0</v>
      </c>
      <c r="AK29" s="6">
        <f t="shared" si="2"/>
        <v>0</v>
      </c>
      <c r="AL29" s="7" t="b">
        <f t="shared" si="3"/>
        <v>0</v>
      </c>
      <c r="AN29" s="7">
        <f t="shared" si="4"/>
        <v>0</v>
      </c>
      <c r="AP29" s="7">
        <f t="shared" si="5"/>
        <v>0</v>
      </c>
      <c r="AQ29" s="6">
        <f t="shared" si="6"/>
        <v>0</v>
      </c>
      <c r="AR29" s="6">
        <f t="shared" si="7"/>
        <v>0</v>
      </c>
      <c r="AV29" s="7">
        <f t="shared" si="8"/>
        <v>0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日</v>
      </c>
      <c r="C30" s="48" t="s">
        <v>37</v>
      </c>
      <c r="D30" s="39"/>
      <c r="E30" s="39"/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</v>
      </c>
      <c r="AD30" s="99"/>
      <c r="AE30" s="99"/>
      <c r="AF30" s="99"/>
      <c r="AG30" s="99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月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火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水</v>
      </c>
      <c r="C33" s="48" t="s">
        <v>36</v>
      </c>
      <c r="D33" s="39">
        <v>0.375</v>
      </c>
      <c r="E33" s="39">
        <v>0.73958333333333337</v>
      </c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0.32291666666666669</v>
      </c>
      <c r="AD33" s="99"/>
      <c r="AE33" s="99"/>
      <c r="AF33" s="99"/>
      <c r="AG33" s="99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木</v>
      </c>
      <c r="C34" s="48" t="s">
        <v>36</v>
      </c>
      <c r="D34" s="39">
        <v>0.375</v>
      </c>
      <c r="E34" s="39">
        <v>0.73958333333333337</v>
      </c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0.32291666666666669</v>
      </c>
      <c r="AD34" s="99"/>
      <c r="AE34" s="99"/>
      <c r="AF34" s="99"/>
      <c r="AG34" s="99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金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土</v>
      </c>
      <c r="C36" s="48" t="s">
        <v>37</v>
      </c>
      <c r="D36" s="39"/>
      <c r="E36" s="39"/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</v>
      </c>
      <c r="AD36" s="99"/>
      <c r="AE36" s="99"/>
      <c r="AF36" s="99"/>
      <c r="AG36" s="99"/>
      <c r="AJ36" s="6">
        <f t="shared" si="1"/>
        <v>0</v>
      </c>
      <c r="AK36" s="6">
        <f t="shared" si="2"/>
        <v>0</v>
      </c>
      <c r="AL36" s="7" t="b">
        <f t="shared" si="3"/>
        <v>0</v>
      </c>
      <c r="AN36" s="7">
        <f t="shared" si="4"/>
        <v>0</v>
      </c>
      <c r="AP36" s="7">
        <f t="shared" si="5"/>
        <v>0</v>
      </c>
      <c r="AQ36" s="6">
        <f t="shared" si="6"/>
        <v>0</v>
      </c>
      <c r="AR36" s="6">
        <f t="shared" si="7"/>
        <v>0</v>
      </c>
      <c r="AV36" s="7">
        <f t="shared" si="8"/>
        <v>0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日</v>
      </c>
      <c r="C37" s="48" t="s">
        <v>37</v>
      </c>
      <c r="D37" s="39"/>
      <c r="E37" s="39"/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</v>
      </c>
      <c r="AD37" s="99"/>
      <c r="AE37" s="99"/>
      <c r="AF37" s="99"/>
      <c r="AG37" s="99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月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火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水</v>
      </c>
      <c r="C40" s="48" t="s">
        <v>36</v>
      </c>
      <c r="D40" s="39">
        <v>0.375</v>
      </c>
      <c r="E40" s="39">
        <v>0.73958333333333337</v>
      </c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0.32291666666666669</v>
      </c>
      <c r="AD40" s="99"/>
      <c r="AE40" s="99"/>
      <c r="AF40" s="99"/>
      <c r="AG40" s="99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木</v>
      </c>
      <c r="C41" s="35" t="s">
        <v>36</v>
      </c>
      <c r="D41" s="40">
        <v>0.375</v>
      </c>
      <c r="E41" s="40">
        <v>0.73958333333333337</v>
      </c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>
        <f t="shared" si="0"/>
        <v>0.32291666666666669</v>
      </c>
      <c r="AD41" s="99"/>
      <c r="AE41" s="99"/>
      <c r="AF41" s="99"/>
      <c r="AG41" s="99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170</v>
      </c>
      <c r="G42" s="114"/>
      <c r="H42" s="32">
        <f>IF(B11="","",AO43)</f>
        <v>30</v>
      </c>
      <c r="I42" s="15"/>
      <c r="AC42" s="115">
        <f>IF(B11="","",AJ43)</f>
        <v>170</v>
      </c>
      <c r="AD42" s="116"/>
      <c r="AE42" s="116"/>
      <c r="AF42" s="117">
        <f>IF(B11="","",AO43)</f>
        <v>30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170</v>
      </c>
      <c r="AK43" s="6">
        <f>SUM(AQ11:AQ41)</f>
        <v>154</v>
      </c>
      <c r="AL43" s="6">
        <f>SUM(AR11:AR41)</f>
        <v>990</v>
      </c>
      <c r="AM43" s="6">
        <f>INT(AL43/60)</f>
        <v>16</v>
      </c>
      <c r="AN43" s="3">
        <f>AM43*60</f>
        <v>960</v>
      </c>
      <c r="AO43" s="6">
        <f>AL43-AN43</f>
        <v>30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6CHVIMg3XlNEuQgKtLFNYfG6YGk66nyMLLirpKyRCQ1pptidTNBndOA4Si45oclkftSGz81nUrLAd6riQcaGhQ==" saltValue="u4jauTQ8XMkiLzBHTkbz9Q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5" priority="1" stopIfTrue="1" operator="notEqual">
      <formula>"勤務"</formula>
    </cfRule>
  </conditionalFormatting>
  <conditionalFormatting sqref="I2:K2">
    <cfRule type="expression" dxfId="14" priority="32">
      <formula>ISERROR(F42)</formula>
    </cfRule>
  </conditionalFormatting>
  <dataValidations xWindow="1497" yWindow="996" count="5">
    <dataValidation type="list" allowBlank="1" showInputMessage="1" showErrorMessage="1" sqref="B11" xr:uid="{00000000-0002-0000-0700-000000000000}">
      <formula1>$AP$1:$AP$7</formula1>
    </dataValidation>
    <dataValidation allowBlank="1" showInputMessage="1" sqref="AE5" xr:uid="{00000000-0002-0000-07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7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D59AE089-00C9-4ED6-B976-09DE19B4F002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AC50B973-6FD6-4572-A892-A44CF8E47EE0}"/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4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27" sqref="I27:O27"/>
    </sheetView>
  </sheetViews>
  <sheetFormatPr defaultColWidth="9" defaultRowHeight="14" x14ac:dyDescent="0.2"/>
  <cols>
    <col min="1" max="2" width="9.6328125" style="1" customWidth="1"/>
    <col min="3" max="3" width="10.1796875" style="1" customWidth="1"/>
    <col min="4" max="5" width="9" style="1" customWidth="1"/>
    <col min="6" max="7" width="5.6328125" style="3" customWidth="1"/>
    <col min="8" max="8" width="7" style="3" customWidth="1"/>
    <col min="9" max="9" width="6.81640625" style="2" customWidth="1"/>
    <col min="10" max="15" width="6.81640625" style="3" customWidth="1"/>
    <col min="16" max="28" width="5.36328125" style="3" customWidth="1"/>
    <col min="29" max="33" width="3.08984375" style="2" customWidth="1"/>
    <col min="34" max="35" width="3.81640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81640625" style="3" customWidth="1"/>
    <col min="47" max="48" width="5.1796875" style="3" bestFit="1" customWidth="1"/>
    <col min="49" max="49" width="3.81640625" style="3" customWidth="1"/>
    <col min="50" max="51" width="3.453125" style="3" bestFit="1" customWidth="1"/>
    <col min="52" max="52" width="3.81640625" style="3" customWidth="1"/>
    <col min="53" max="53" width="3.81640625" style="2" customWidth="1"/>
    <col min="54" max="58" width="3.90625" style="2" customWidth="1"/>
    <col min="59" max="16384" width="9" style="2"/>
  </cols>
  <sheetData>
    <row r="1" spans="1:54" ht="22.5" customHeight="1" thickBo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4" t="s">
        <v>86</v>
      </c>
      <c r="F2" s="134"/>
      <c r="G2" s="134"/>
      <c r="H2" s="134"/>
      <c r="I2" s="135">
        <f>F42</f>
        <v>155</v>
      </c>
      <c r="J2" s="136"/>
      <c r="K2" s="47">
        <f>H42</f>
        <v>0</v>
      </c>
      <c r="L2" s="133" t="s">
        <v>81</v>
      </c>
      <c r="M2" s="133"/>
      <c r="N2" s="133"/>
      <c r="O2" s="133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77</v>
      </c>
    </row>
    <row r="3" spans="1:54" s="10" customFormat="1" ht="30.75" customHeight="1" x14ac:dyDescent="0.2">
      <c r="A3" s="54" t="s">
        <v>39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f>'2024.4'!L4</f>
        <v>2023</v>
      </c>
      <c r="M4" s="1" t="s">
        <v>42</v>
      </c>
      <c r="N4" s="1">
        <v>9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78</v>
      </c>
    </row>
    <row r="5" spans="1:54" ht="27" customHeight="1" x14ac:dyDescent="0.2">
      <c r="A5" s="55" t="s">
        <v>46</v>
      </c>
      <c r="B5" s="56"/>
      <c r="C5" s="62" t="str">
        <f>'氏名・職・所属入力シート（必須）'!C5</f>
        <v>都留</v>
      </c>
      <c r="D5" s="63"/>
      <c r="E5" s="63"/>
      <c r="F5" s="63" t="str">
        <f>'氏名・職・所属入力シート（必須）'!C6</f>
        <v>太郎</v>
      </c>
      <c r="G5" s="63"/>
      <c r="H5" s="84"/>
      <c r="I5" s="31" t="s">
        <v>47</v>
      </c>
      <c r="J5" s="57" t="str">
        <f>'氏名・職・所属入力シート（必須）'!C7</f>
        <v>教授</v>
      </c>
      <c r="K5" s="58"/>
      <c r="L5" s="58"/>
      <c r="M5" s="58"/>
      <c r="N5" s="58"/>
      <c r="O5" s="59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60" t="s">
        <v>49</v>
      </c>
      <c r="B6" s="61"/>
      <c r="C6" s="85" t="str">
        <f>'氏名・職・所属入力シート（必須）'!C8</f>
        <v>文学部国文学科</v>
      </c>
      <c r="D6" s="86"/>
      <c r="E6" s="86"/>
      <c r="F6" s="86"/>
      <c r="G6" s="86"/>
      <c r="H6" s="86"/>
      <c r="I6" s="85" t="e">
        <f>'氏名・職・所属入力シート（必須）'!#REF!</f>
        <v>#REF!</v>
      </c>
      <c r="J6" s="86"/>
      <c r="K6" s="86"/>
      <c r="L6" s="86"/>
      <c r="M6" s="86"/>
      <c r="N6" s="86"/>
      <c r="O6" s="8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4" t="s">
        <v>51</v>
      </c>
      <c r="B8" s="67" t="s">
        <v>52</v>
      </c>
      <c r="C8" s="70" t="s">
        <v>53</v>
      </c>
      <c r="D8" s="73" t="s">
        <v>54</v>
      </c>
      <c r="E8" s="73" t="s">
        <v>55</v>
      </c>
      <c r="F8" s="75" t="s">
        <v>56</v>
      </c>
      <c r="G8" s="75"/>
      <c r="H8" s="75"/>
      <c r="I8" s="77" t="s">
        <v>57</v>
      </c>
      <c r="J8" s="78"/>
      <c r="K8" s="78"/>
      <c r="L8" s="78"/>
      <c r="M8" s="78"/>
      <c r="N8" s="78"/>
      <c r="O8" s="79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8"/>
      <c r="AD8" s="88"/>
      <c r="AE8" s="88"/>
      <c r="AF8" s="88"/>
      <c r="AG8" s="88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5"/>
      <c r="B9" s="68"/>
      <c r="C9" s="71"/>
      <c r="D9" s="74"/>
      <c r="E9" s="74"/>
      <c r="F9" s="76"/>
      <c r="G9" s="76"/>
      <c r="H9" s="76"/>
      <c r="I9" s="80"/>
      <c r="J9" s="80"/>
      <c r="K9" s="80"/>
      <c r="L9" s="80"/>
      <c r="M9" s="80"/>
      <c r="N9" s="80"/>
      <c r="O9" s="81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8"/>
      <c r="AD9" s="88"/>
      <c r="AE9" s="88"/>
      <c r="AF9" s="88"/>
      <c r="AG9" s="88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6"/>
      <c r="B10" s="69"/>
      <c r="C10" s="72"/>
      <c r="D10" s="89" t="s">
        <v>58</v>
      </c>
      <c r="E10" s="90"/>
      <c r="F10" s="90"/>
      <c r="G10" s="90"/>
      <c r="H10" s="91"/>
      <c r="I10" s="82"/>
      <c r="J10" s="82"/>
      <c r="K10" s="82"/>
      <c r="L10" s="82"/>
      <c r="M10" s="82"/>
      <c r="N10" s="82"/>
      <c r="O10" s="83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8"/>
      <c r="AD10" s="88"/>
      <c r="AE10" s="88"/>
      <c r="AF10" s="88"/>
      <c r="AG10" s="88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2" t="str">
        <f>IF(MOD(J4,4)=0,"閏年","平年")</f>
        <v>閏年</v>
      </c>
      <c r="AT10" s="93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45</v>
      </c>
      <c r="C11" s="48" t="s">
        <v>36</v>
      </c>
      <c r="D11" s="39">
        <v>0.375</v>
      </c>
      <c r="E11" s="39">
        <v>0.73958333333333337</v>
      </c>
      <c r="F11" s="100"/>
      <c r="G11" s="101"/>
      <c r="H11" s="102"/>
      <c r="I11" s="97"/>
      <c r="J11" s="97"/>
      <c r="K11" s="97"/>
      <c r="L11" s="97"/>
      <c r="M11" s="97"/>
      <c r="N11" s="97"/>
      <c r="O11" s="98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9">
        <f t="shared" ref="AC11:AC41" si="0">IF(C11="","",AP11)</f>
        <v>0.32291666666666669</v>
      </c>
      <c r="AD11" s="99"/>
      <c r="AE11" s="99"/>
      <c r="AF11" s="99"/>
      <c r="AG11" s="99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土</v>
      </c>
      <c r="C12" s="48" t="s">
        <v>37</v>
      </c>
      <c r="D12" s="39"/>
      <c r="E12" s="39"/>
      <c r="F12" s="100"/>
      <c r="G12" s="101"/>
      <c r="H12" s="102"/>
      <c r="I12" s="103"/>
      <c r="J12" s="103"/>
      <c r="K12" s="103"/>
      <c r="L12" s="103"/>
      <c r="M12" s="103"/>
      <c r="N12" s="103"/>
      <c r="O12" s="104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9">
        <f t="shared" si="0"/>
        <v>0</v>
      </c>
      <c r="AD12" s="99"/>
      <c r="AE12" s="99"/>
      <c r="AF12" s="99"/>
      <c r="AG12" s="99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日</v>
      </c>
      <c r="C13" s="48" t="s">
        <v>37</v>
      </c>
      <c r="D13" s="39"/>
      <c r="E13" s="39"/>
      <c r="F13" s="100"/>
      <c r="G13" s="101"/>
      <c r="H13" s="102"/>
      <c r="I13" s="105"/>
      <c r="J13" s="105"/>
      <c r="K13" s="105"/>
      <c r="L13" s="105"/>
      <c r="M13" s="105"/>
      <c r="N13" s="105"/>
      <c r="O13" s="106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9">
        <f t="shared" si="0"/>
        <v>0</v>
      </c>
      <c r="AD13" s="99"/>
      <c r="AE13" s="99"/>
      <c r="AF13" s="99"/>
      <c r="AG13" s="99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月</v>
      </c>
      <c r="C14" s="48" t="s">
        <v>36</v>
      </c>
      <c r="D14" s="39">
        <v>0.375</v>
      </c>
      <c r="E14" s="39">
        <v>0.73958333333333337</v>
      </c>
      <c r="F14" s="100"/>
      <c r="G14" s="101"/>
      <c r="H14" s="102"/>
      <c r="I14" s="105"/>
      <c r="J14" s="105"/>
      <c r="K14" s="105"/>
      <c r="L14" s="105"/>
      <c r="M14" s="105"/>
      <c r="N14" s="105"/>
      <c r="O14" s="106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9">
        <f t="shared" si="0"/>
        <v>0.32291666666666669</v>
      </c>
      <c r="AD14" s="99"/>
      <c r="AE14" s="99"/>
      <c r="AF14" s="99"/>
      <c r="AG14" s="99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9"/>
      <c r="AY14" s="109"/>
      <c r="AZ14" s="2"/>
      <c r="BB14" s="10"/>
    </row>
    <row r="15" spans="1:54" ht="21" customHeight="1" x14ac:dyDescent="0.2">
      <c r="A15" s="26">
        <v>5</v>
      </c>
      <c r="B15" s="28" t="str">
        <f t="shared" si="9"/>
        <v>火</v>
      </c>
      <c r="C15" s="48" t="s">
        <v>36</v>
      </c>
      <c r="D15" s="39">
        <v>0.375</v>
      </c>
      <c r="E15" s="39">
        <v>0.73958333333333337</v>
      </c>
      <c r="F15" s="100"/>
      <c r="G15" s="101"/>
      <c r="H15" s="102"/>
      <c r="I15" s="105"/>
      <c r="J15" s="105"/>
      <c r="K15" s="105"/>
      <c r="L15" s="105"/>
      <c r="M15" s="105"/>
      <c r="N15" s="105"/>
      <c r="O15" s="106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9">
        <f t="shared" si="0"/>
        <v>0.32291666666666669</v>
      </c>
      <c r="AD15" s="99"/>
      <c r="AE15" s="99"/>
      <c r="AF15" s="99"/>
      <c r="AG15" s="99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水</v>
      </c>
      <c r="C16" s="48" t="s">
        <v>36</v>
      </c>
      <c r="D16" s="39">
        <v>0.375</v>
      </c>
      <c r="E16" s="39">
        <v>0.73958333333333337</v>
      </c>
      <c r="F16" s="100"/>
      <c r="G16" s="101"/>
      <c r="H16" s="102"/>
      <c r="I16" s="105"/>
      <c r="J16" s="105"/>
      <c r="K16" s="105"/>
      <c r="L16" s="105"/>
      <c r="M16" s="105"/>
      <c r="N16" s="105"/>
      <c r="O16" s="106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9">
        <f t="shared" si="0"/>
        <v>0.32291666666666669</v>
      </c>
      <c r="AD16" s="99"/>
      <c r="AE16" s="99"/>
      <c r="AF16" s="99"/>
      <c r="AG16" s="99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木</v>
      </c>
      <c r="C17" s="48" t="s">
        <v>36</v>
      </c>
      <c r="D17" s="39">
        <v>0.375</v>
      </c>
      <c r="E17" s="39">
        <v>0.73958333333333337</v>
      </c>
      <c r="F17" s="100"/>
      <c r="G17" s="101"/>
      <c r="H17" s="102"/>
      <c r="I17" s="105"/>
      <c r="J17" s="105"/>
      <c r="K17" s="105"/>
      <c r="L17" s="105"/>
      <c r="M17" s="105"/>
      <c r="N17" s="105"/>
      <c r="O17" s="106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9">
        <f t="shared" si="0"/>
        <v>0.32291666666666669</v>
      </c>
      <c r="AD17" s="99"/>
      <c r="AE17" s="99"/>
      <c r="AF17" s="99"/>
      <c r="AG17" s="99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金</v>
      </c>
      <c r="C18" s="48" t="s">
        <v>36</v>
      </c>
      <c r="D18" s="39">
        <v>0.375</v>
      </c>
      <c r="E18" s="39">
        <v>0.73958333333333337</v>
      </c>
      <c r="F18" s="100"/>
      <c r="G18" s="101"/>
      <c r="H18" s="102"/>
      <c r="I18" s="105"/>
      <c r="J18" s="105"/>
      <c r="K18" s="105"/>
      <c r="L18" s="105"/>
      <c r="M18" s="105"/>
      <c r="N18" s="105"/>
      <c r="O18" s="106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9">
        <f t="shared" si="0"/>
        <v>0.32291666666666669</v>
      </c>
      <c r="AD18" s="99"/>
      <c r="AE18" s="99"/>
      <c r="AF18" s="99"/>
      <c r="AG18" s="99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土</v>
      </c>
      <c r="C19" s="48" t="s">
        <v>37</v>
      </c>
      <c r="D19" s="39"/>
      <c r="E19" s="39"/>
      <c r="F19" s="100"/>
      <c r="G19" s="101"/>
      <c r="H19" s="102"/>
      <c r="I19" s="105"/>
      <c r="J19" s="105"/>
      <c r="K19" s="105"/>
      <c r="L19" s="105"/>
      <c r="M19" s="105"/>
      <c r="N19" s="105"/>
      <c r="O19" s="106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9">
        <f t="shared" si="0"/>
        <v>0</v>
      </c>
      <c r="AD19" s="99"/>
      <c r="AE19" s="99"/>
      <c r="AF19" s="99"/>
      <c r="AG19" s="99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日</v>
      </c>
      <c r="C20" s="48" t="s">
        <v>37</v>
      </c>
      <c r="D20" s="39"/>
      <c r="E20" s="39"/>
      <c r="F20" s="100"/>
      <c r="G20" s="101"/>
      <c r="H20" s="102"/>
      <c r="I20" s="105"/>
      <c r="J20" s="105"/>
      <c r="K20" s="105"/>
      <c r="L20" s="105"/>
      <c r="M20" s="105"/>
      <c r="N20" s="105"/>
      <c r="O20" s="106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9">
        <f t="shared" si="0"/>
        <v>0</v>
      </c>
      <c r="AD20" s="99"/>
      <c r="AE20" s="99"/>
      <c r="AF20" s="99"/>
      <c r="AG20" s="99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月</v>
      </c>
      <c r="C21" s="48" t="s">
        <v>36</v>
      </c>
      <c r="D21" s="39">
        <v>0.375</v>
      </c>
      <c r="E21" s="39">
        <v>0.73958333333333337</v>
      </c>
      <c r="F21" s="100"/>
      <c r="G21" s="101"/>
      <c r="H21" s="102"/>
      <c r="I21" s="105"/>
      <c r="J21" s="105"/>
      <c r="K21" s="105"/>
      <c r="L21" s="105"/>
      <c r="M21" s="105"/>
      <c r="N21" s="105"/>
      <c r="O21" s="106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9">
        <f t="shared" si="0"/>
        <v>0.32291666666666669</v>
      </c>
      <c r="AD21" s="99"/>
      <c r="AE21" s="99"/>
      <c r="AF21" s="99"/>
      <c r="AG21" s="99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火</v>
      </c>
      <c r="C22" s="48" t="s">
        <v>36</v>
      </c>
      <c r="D22" s="39">
        <v>0.375</v>
      </c>
      <c r="E22" s="39">
        <v>0.73958333333333337</v>
      </c>
      <c r="F22" s="100"/>
      <c r="G22" s="101"/>
      <c r="H22" s="102"/>
      <c r="I22" s="105"/>
      <c r="J22" s="105"/>
      <c r="K22" s="105"/>
      <c r="L22" s="105"/>
      <c r="M22" s="105"/>
      <c r="N22" s="105"/>
      <c r="O22" s="106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9">
        <f t="shared" si="0"/>
        <v>0.32291666666666669</v>
      </c>
      <c r="AD22" s="99"/>
      <c r="AE22" s="99"/>
      <c r="AF22" s="99"/>
      <c r="AG22" s="99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水</v>
      </c>
      <c r="C23" s="48" t="s">
        <v>36</v>
      </c>
      <c r="D23" s="39">
        <v>0.375</v>
      </c>
      <c r="E23" s="39">
        <v>0.73958333333333337</v>
      </c>
      <c r="F23" s="100"/>
      <c r="G23" s="101"/>
      <c r="H23" s="102"/>
      <c r="I23" s="105"/>
      <c r="J23" s="105"/>
      <c r="K23" s="105"/>
      <c r="L23" s="105"/>
      <c r="M23" s="105"/>
      <c r="N23" s="105"/>
      <c r="O23" s="106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9">
        <f t="shared" si="0"/>
        <v>0.32291666666666669</v>
      </c>
      <c r="AD23" s="99"/>
      <c r="AE23" s="99"/>
      <c r="AF23" s="99"/>
      <c r="AG23" s="99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木</v>
      </c>
      <c r="C24" s="48" t="s">
        <v>36</v>
      </c>
      <c r="D24" s="39">
        <v>0.375</v>
      </c>
      <c r="E24" s="39">
        <v>0.73958333333333337</v>
      </c>
      <c r="F24" s="100"/>
      <c r="G24" s="101"/>
      <c r="H24" s="102"/>
      <c r="I24" s="105"/>
      <c r="J24" s="105"/>
      <c r="K24" s="105"/>
      <c r="L24" s="105"/>
      <c r="M24" s="105"/>
      <c r="N24" s="105"/>
      <c r="O24" s="106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9">
        <f t="shared" si="0"/>
        <v>0.32291666666666669</v>
      </c>
      <c r="AD24" s="99"/>
      <c r="AE24" s="99"/>
      <c r="AF24" s="99"/>
      <c r="AG24" s="99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金</v>
      </c>
      <c r="C25" s="48" t="s">
        <v>36</v>
      </c>
      <c r="D25" s="39">
        <v>0.375</v>
      </c>
      <c r="E25" s="39">
        <v>0.73958333333333337</v>
      </c>
      <c r="F25" s="100"/>
      <c r="G25" s="101"/>
      <c r="H25" s="102"/>
      <c r="I25" s="105"/>
      <c r="J25" s="105"/>
      <c r="K25" s="105"/>
      <c r="L25" s="105"/>
      <c r="M25" s="105"/>
      <c r="N25" s="105"/>
      <c r="O25" s="106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9">
        <f t="shared" si="0"/>
        <v>0.32291666666666669</v>
      </c>
      <c r="AD25" s="99"/>
      <c r="AE25" s="99"/>
      <c r="AF25" s="99"/>
      <c r="AG25" s="99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10">
        <f>IF(N4="","",VLOOKUP(N4,AS12:AT23,2))</f>
        <v>30</v>
      </c>
      <c r="AT25" s="93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土</v>
      </c>
      <c r="C26" s="48" t="s">
        <v>37</v>
      </c>
      <c r="D26" s="39"/>
      <c r="E26" s="39"/>
      <c r="F26" s="100"/>
      <c r="G26" s="101"/>
      <c r="H26" s="102"/>
      <c r="I26" s="105"/>
      <c r="J26" s="105"/>
      <c r="K26" s="105"/>
      <c r="L26" s="105"/>
      <c r="M26" s="105"/>
      <c r="N26" s="105"/>
      <c r="O26" s="106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9">
        <f t="shared" si="0"/>
        <v>0</v>
      </c>
      <c r="AD26" s="99"/>
      <c r="AE26" s="99"/>
      <c r="AF26" s="99"/>
      <c r="AG26" s="99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日</v>
      </c>
      <c r="C27" s="48" t="s">
        <v>37</v>
      </c>
      <c r="D27" s="39"/>
      <c r="E27" s="39"/>
      <c r="F27" s="100"/>
      <c r="G27" s="101"/>
      <c r="H27" s="102"/>
      <c r="I27" s="105"/>
      <c r="J27" s="105"/>
      <c r="K27" s="105"/>
      <c r="L27" s="105"/>
      <c r="M27" s="105"/>
      <c r="N27" s="105"/>
      <c r="O27" s="106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9">
        <f t="shared" si="0"/>
        <v>0</v>
      </c>
      <c r="AD27" s="99"/>
      <c r="AE27" s="99"/>
      <c r="AF27" s="99"/>
      <c r="AG27" s="99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月</v>
      </c>
      <c r="C28" s="48" t="s">
        <v>44</v>
      </c>
      <c r="D28" s="39"/>
      <c r="E28" s="39"/>
      <c r="F28" s="100"/>
      <c r="G28" s="101"/>
      <c r="H28" s="102"/>
      <c r="I28" s="105"/>
      <c r="J28" s="105"/>
      <c r="K28" s="105"/>
      <c r="L28" s="105"/>
      <c r="M28" s="105"/>
      <c r="N28" s="105"/>
      <c r="O28" s="106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9">
        <f t="shared" si="0"/>
        <v>0</v>
      </c>
      <c r="AD28" s="99"/>
      <c r="AE28" s="99"/>
      <c r="AF28" s="99"/>
      <c r="AG28" s="99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火</v>
      </c>
      <c r="C29" s="48" t="s">
        <v>36</v>
      </c>
      <c r="D29" s="39">
        <v>0.375</v>
      </c>
      <c r="E29" s="39">
        <v>0.73958333333333337</v>
      </c>
      <c r="F29" s="100"/>
      <c r="G29" s="101"/>
      <c r="H29" s="102"/>
      <c r="I29" s="105"/>
      <c r="J29" s="105"/>
      <c r="K29" s="105"/>
      <c r="L29" s="105"/>
      <c r="M29" s="105"/>
      <c r="N29" s="105"/>
      <c r="O29" s="106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9">
        <f t="shared" si="0"/>
        <v>0.32291666666666669</v>
      </c>
      <c r="AD29" s="99"/>
      <c r="AE29" s="99"/>
      <c r="AF29" s="99"/>
      <c r="AG29" s="99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水</v>
      </c>
      <c r="C30" s="48" t="s">
        <v>36</v>
      </c>
      <c r="D30" s="39">
        <v>0.375</v>
      </c>
      <c r="E30" s="39">
        <v>0.73958333333333337</v>
      </c>
      <c r="F30" s="100"/>
      <c r="G30" s="101"/>
      <c r="H30" s="102"/>
      <c r="I30" s="105"/>
      <c r="J30" s="105"/>
      <c r="K30" s="105"/>
      <c r="L30" s="105"/>
      <c r="M30" s="105"/>
      <c r="N30" s="105"/>
      <c r="O30" s="106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9">
        <f t="shared" si="0"/>
        <v>0.32291666666666669</v>
      </c>
      <c r="AD30" s="99"/>
      <c r="AE30" s="99"/>
      <c r="AF30" s="99"/>
      <c r="AG30" s="99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木</v>
      </c>
      <c r="C31" s="48" t="s">
        <v>36</v>
      </c>
      <c r="D31" s="39">
        <v>0.375</v>
      </c>
      <c r="E31" s="39">
        <v>0.73958333333333337</v>
      </c>
      <c r="F31" s="100"/>
      <c r="G31" s="101"/>
      <c r="H31" s="102"/>
      <c r="I31" s="105"/>
      <c r="J31" s="105"/>
      <c r="K31" s="105"/>
      <c r="L31" s="105"/>
      <c r="M31" s="105"/>
      <c r="N31" s="105"/>
      <c r="O31" s="10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9">
        <f t="shared" si="0"/>
        <v>0.32291666666666669</v>
      </c>
      <c r="AD31" s="99"/>
      <c r="AE31" s="99"/>
      <c r="AF31" s="99"/>
      <c r="AG31" s="99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金</v>
      </c>
      <c r="C32" s="48" t="s">
        <v>36</v>
      </c>
      <c r="D32" s="39">
        <v>0.375</v>
      </c>
      <c r="E32" s="39">
        <v>0.73958333333333337</v>
      </c>
      <c r="F32" s="100"/>
      <c r="G32" s="101"/>
      <c r="H32" s="102"/>
      <c r="I32" s="105"/>
      <c r="J32" s="105"/>
      <c r="K32" s="105"/>
      <c r="L32" s="105"/>
      <c r="M32" s="105"/>
      <c r="N32" s="105"/>
      <c r="O32" s="106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9">
        <f t="shared" si="0"/>
        <v>0.32291666666666669</v>
      </c>
      <c r="AD32" s="99"/>
      <c r="AE32" s="99"/>
      <c r="AF32" s="99"/>
      <c r="AG32" s="99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土</v>
      </c>
      <c r="C33" s="48" t="s">
        <v>37</v>
      </c>
      <c r="D33" s="39"/>
      <c r="E33" s="39"/>
      <c r="F33" s="100"/>
      <c r="G33" s="101"/>
      <c r="H33" s="102"/>
      <c r="I33" s="105"/>
      <c r="J33" s="105"/>
      <c r="K33" s="105"/>
      <c r="L33" s="105"/>
      <c r="M33" s="105"/>
      <c r="N33" s="105"/>
      <c r="O33" s="106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9">
        <f t="shared" si="0"/>
        <v>0</v>
      </c>
      <c r="AD33" s="99"/>
      <c r="AE33" s="99"/>
      <c r="AF33" s="99"/>
      <c r="AG33" s="99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日</v>
      </c>
      <c r="C34" s="48" t="s">
        <v>37</v>
      </c>
      <c r="D34" s="39"/>
      <c r="E34" s="39"/>
      <c r="F34" s="100"/>
      <c r="G34" s="101"/>
      <c r="H34" s="102"/>
      <c r="I34" s="105"/>
      <c r="J34" s="105"/>
      <c r="K34" s="105"/>
      <c r="L34" s="105"/>
      <c r="M34" s="105"/>
      <c r="N34" s="105"/>
      <c r="O34" s="106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9">
        <f t="shared" si="0"/>
        <v>0</v>
      </c>
      <c r="AD34" s="99"/>
      <c r="AE34" s="99"/>
      <c r="AF34" s="99"/>
      <c r="AG34" s="99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月</v>
      </c>
      <c r="C35" s="48" t="s">
        <v>36</v>
      </c>
      <c r="D35" s="39">
        <v>0.375</v>
      </c>
      <c r="E35" s="39">
        <v>0.73958333333333337</v>
      </c>
      <c r="F35" s="100"/>
      <c r="G35" s="101"/>
      <c r="H35" s="102"/>
      <c r="I35" s="105"/>
      <c r="J35" s="105"/>
      <c r="K35" s="105"/>
      <c r="L35" s="105"/>
      <c r="M35" s="105"/>
      <c r="N35" s="105"/>
      <c r="O35" s="106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9">
        <f t="shared" si="0"/>
        <v>0.32291666666666669</v>
      </c>
      <c r="AD35" s="99"/>
      <c r="AE35" s="99"/>
      <c r="AF35" s="99"/>
      <c r="AG35" s="99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火</v>
      </c>
      <c r="C36" s="48" t="s">
        <v>36</v>
      </c>
      <c r="D36" s="39">
        <v>0.375</v>
      </c>
      <c r="E36" s="39">
        <v>0.73958333333333337</v>
      </c>
      <c r="F36" s="100"/>
      <c r="G36" s="101"/>
      <c r="H36" s="102"/>
      <c r="I36" s="105"/>
      <c r="J36" s="105"/>
      <c r="K36" s="105"/>
      <c r="L36" s="105"/>
      <c r="M36" s="105"/>
      <c r="N36" s="105"/>
      <c r="O36" s="106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9">
        <f t="shared" si="0"/>
        <v>0.32291666666666669</v>
      </c>
      <c r="AD36" s="99"/>
      <c r="AE36" s="99"/>
      <c r="AF36" s="99"/>
      <c r="AG36" s="99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水</v>
      </c>
      <c r="C37" s="48" t="s">
        <v>36</v>
      </c>
      <c r="D37" s="39">
        <v>0.375</v>
      </c>
      <c r="E37" s="39">
        <v>0.73958333333333337</v>
      </c>
      <c r="F37" s="100"/>
      <c r="G37" s="101"/>
      <c r="H37" s="102"/>
      <c r="I37" s="105"/>
      <c r="J37" s="105"/>
      <c r="K37" s="105"/>
      <c r="L37" s="105"/>
      <c r="M37" s="105"/>
      <c r="N37" s="105"/>
      <c r="O37" s="106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9">
        <f t="shared" si="0"/>
        <v>0.32291666666666669</v>
      </c>
      <c r="AD37" s="99"/>
      <c r="AE37" s="99"/>
      <c r="AF37" s="99"/>
      <c r="AG37" s="99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木</v>
      </c>
      <c r="C38" s="48" t="s">
        <v>36</v>
      </c>
      <c r="D38" s="39">
        <v>0.375</v>
      </c>
      <c r="E38" s="39">
        <v>0.73958333333333337</v>
      </c>
      <c r="F38" s="100"/>
      <c r="G38" s="101"/>
      <c r="H38" s="102"/>
      <c r="I38" s="105"/>
      <c r="J38" s="105"/>
      <c r="K38" s="105"/>
      <c r="L38" s="105"/>
      <c r="M38" s="105"/>
      <c r="N38" s="105"/>
      <c r="O38" s="106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9">
        <f t="shared" si="0"/>
        <v>0.32291666666666669</v>
      </c>
      <c r="AD38" s="99"/>
      <c r="AE38" s="99"/>
      <c r="AF38" s="99"/>
      <c r="AG38" s="99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金</v>
      </c>
      <c r="C39" s="48" t="s">
        <v>36</v>
      </c>
      <c r="D39" s="39">
        <v>0.375</v>
      </c>
      <c r="E39" s="39">
        <v>0.73958333333333337</v>
      </c>
      <c r="F39" s="100"/>
      <c r="G39" s="101"/>
      <c r="H39" s="102"/>
      <c r="I39" s="105"/>
      <c r="J39" s="105"/>
      <c r="K39" s="105"/>
      <c r="L39" s="105"/>
      <c r="M39" s="105"/>
      <c r="N39" s="105"/>
      <c r="O39" s="106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9">
        <f t="shared" si="0"/>
        <v>0.32291666666666669</v>
      </c>
      <c r="AD39" s="99"/>
      <c r="AE39" s="99"/>
      <c r="AF39" s="99"/>
      <c r="AG39" s="99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土</v>
      </c>
      <c r="C40" s="48" t="s">
        <v>37</v>
      </c>
      <c r="D40" s="39"/>
      <c r="E40" s="39"/>
      <c r="F40" s="100"/>
      <c r="G40" s="101"/>
      <c r="H40" s="102"/>
      <c r="I40" s="105"/>
      <c r="J40" s="105"/>
      <c r="K40" s="105"/>
      <c r="L40" s="105"/>
      <c r="M40" s="105"/>
      <c r="N40" s="105"/>
      <c r="O40" s="106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9">
        <f t="shared" si="0"/>
        <v>0</v>
      </c>
      <c r="AD40" s="99"/>
      <c r="AE40" s="99"/>
      <c r="AF40" s="99"/>
      <c r="AG40" s="99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00"/>
      <c r="G41" s="101"/>
      <c r="H41" s="102"/>
      <c r="I41" s="123"/>
      <c r="J41" s="123"/>
      <c r="K41" s="123"/>
      <c r="L41" s="123"/>
      <c r="M41" s="123"/>
      <c r="N41" s="123"/>
      <c r="O41" s="124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9" t="str">
        <f t="shared" si="0"/>
        <v/>
      </c>
      <c r="AD41" s="99"/>
      <c r="AE41" s="99"/>
      <c r="AF41" s="99"/>
      <c r="AG41" s="99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3">
        <f>IF(B11="","",AJ43)</f>
        <v>155</v>
      </c>
      <c r="G42" s="114"/>
      <c r="H42" s="32">
        <f>IF(B11="","",AO43)</f>
        <v>0</v>
      </c>
      <c r="I42" s="15"/>
      <c r="AC42" s="115">
        <f>IF(B11="","",AJ43)</f>
        <v>155</v>
      </c>
      <c r="AD42" s="116"/>
      <c r="AE42" s="116"/>
      <c r="AF42" s="117">
        <f>IF(B11="","",AO43)</f>
        <v>0</v>
      </c>
      <c r="AG42" s="118"/>
      <c r="AW42" s="2"/>
      <c r="AX42" s="2"/>
      <c r="AY42" s="2"/>
      <c r="AZ42" s="2"/>
    </row>
    <row r="43" spans="1:52" ht="14.25" customHeight="1" x14ac:dyDescent="0.2">
      <c r="A43" s="112" t="s">
        <v>64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2" t="s">
        <v>66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67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2" t="s">
        <v>68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1" t="s">
        <v>69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2" t="s">
        <v>70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2" t="s">
        <v>71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EhhqkSb7KKcArZQ0c9GWUjWvnvrQQuOfUGI79jLgfy1Iuk3tp5B2yUyDcdJzGO8r8T9uTIwhfu50xUxc5htsog==" saltValue="Mh+nXjCXrsCM3KPSNwxg/Q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3" priority="1" stopIfTrue="1" operator="notEqual">
      <formula>"勤務"</formula>
    </cfRule>
  </conditionalFormatting>
  <conditionalFormatting sqref="I2:K2">
    <cfRule type="expression" dxfId="12" priority="31">
      <formula>ISERROR(F42)</formula>
    </cfRule>
  </conditionalFormatting>
  <dataValidations xWindow="1502" yWindow="989" count="6">
    <dataValidation allowBlank="1" showInputMessage="1" sqref="AE5" xr:uid="{00000000-0002-0000-0800-000000000000}"/>
    <dataValidation type="list" allowBlank="1" showInputMessage="1" showErrorMessage="1" sqref="B11" xr:uid="{00000000-0002-0000-08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8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8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8CB2F750-82D1-44D2-B96A-46359C94E5E7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B12CE1E9-D590-46DB-98AD-6CE96769EE4A}">
      <formula1>$AN$1:$AN$4</formula1>
    </dataValidation>
  </dataValidations>
  <printOptions horizontalCentered="1" vertic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17" ma:contentTypeDescription="新しいドキュメントを作成します。" ma:contentTypeScope="" ma:versionID="209c1303f630b5da0c6c962f99399885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51feea01bedfef85e878bd1214b5f0ab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Props1.xml><?xml version="1.0" encoding="utf-8"?>
<ds:datastoreItem xmlns:ds="http://schemas.openxmlformats.org/officeDocument/2006/customXml" ds:itemID="{9708EE40-909E-43DD-B4D4-8BF5203DF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D30D7-5D17-42D8-8FA9-06291B856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9E5FD-80C4-498F-BBA4-7C842475E83A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484d7c6c-1541-4d3e-b06d-e112c42c2ace"/>
    <ds:schemaRef ds:uri="http://schemas.microsoft.com/office/infopath/2007/PartnerControls"/>
    <ds:schemaRef ds:uri="http://schemas.openxmlformats.org/package/2006/metadata/core-properties"/>
    <ds:schemaRef ds:uri="54f17a79-bd60-4945-9bde-af6a396b4e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26</vt:i4>
      </vt:variant>
    </vt:vector>
  </HeadingPairs>
  <TitlesOfParts>
    <vt:vector size="41" baseType="lpstr">
      <vt:lpstr>所属コード</vt:lpstr>
      <vt:lpstr>記入例</vt:lpstr>
      <vt:lpstr>氏名・職・所属入力シート（必須）</vt:lpstr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'2024.10'!Print_Area</vt:lpstr>
      <vt:lpstr>'2024.11'!Print_Area</vt:lpstr>
      <vt:lpstr>'2024.12'!Print_Area</vt:lpstr>
      <vt:lpstr>'2024.4'!Print_Area</vt:lpstr>
      <vt:lpstr>'2024.5'!Print_Area</vt:lpstr>
      <vt:lpstr>'2024.6'!Print_Area</vt:lpstr>
      <vt:lpstr>'2024.7'!Print_Area</vt:lpstr>
      <vt:lpstr>'2024.8'!Print_Area</vt:lpstr>
      <vt:lpstr>'2024.9'!Print_Area</vt:lpstr>
      <vt:lpstr>'2025.1'!Print_Area</vt:lpstr>
      <vt:lpstr>'2025.2'!Print_Area</vt:lpstr>
      <vt:lpstr>'2025.3'!Print_Area</vt:lpstr>
      <vt:lpstr>記入例!Print_Area</vt:lpstr>
      <vt:lpstr>'氏名・職・所属入力シート（必須）'!Print_Area</vt:lpstr>
      <vt:lpstr>システムデザイン学部</vt:lpstr>
      <vt:lpstr>学術情報基盤センター</vt:lpstr>
      <vt:lpstr>学生サポートセンター</vt:lpstr>
      <vt:lpstr>経済経営学部</vt:lpstr>
      <vt:lpstr>健康福祉学部</vt:lpstr>
      <vt:lpstr>国際センター</vt:lpstr>
      <vt:lpstr>産業技術大学院大学</vt:lpstr>
      <vt:lpstr>人文社会学部</vt:lpstr>
      <vt:lpstr>大学教育センター</vt:lpstr>
      <vt:lpstr>都市環境学部</vt:lpstr>
      <vt:lpstr>法学部</vt:lpstr>
      <vt:lpstr>理学部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伊香　俊哉</cp:lastModifiedBy>
  <cp:revision/>
  <cp:lastPrinted>2024-03-15T00:36:54Z</cp:lastPrinted>
  <dcterms:created xsi:type="dcterms:W3CDTF">2005-05-30T09:53:52Z</dcterms:created>
  <dcterms:modified xsi:type="dcterms:W3CDTF">2024-03-15T05:51:23Z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0x010100F435B357F9E24C4693F57283CD9BB404</vt:lpwstr>
  </property>
  <property fmtid="{D5CDD505-2E9C-101B-9397-08002B2CF9AE}" pid="3" name="MediaServiceImageTags">
    <vt:lpwstr/>
  </property>
</Properties>
</file>